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Finanzas personales\"/>
    </mc:Choice>
  </mc:AlternateContent>
  <xr:revisionPtr revIDLastSave="0" documentId="13_ncr:1_{2D69F0A8-3C1F-4596-A6F6-8F184B81B6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.F" sheetId="18" r:id="rId1"/>
    <sheet name="Presupuesto 2021" sheetId="17" r:id="rId2"/>
    <sheet name="Reportes" sheetId="19" r:id="rId3"/>
  </sheets>
  <calcPr calcId="181029"/>
</workbook>
</file>

<file path=xl/calcChain.xml><?xml version="1.0" encoding="utf-8"?>
<calcChain xmlns="http://schemas.openxmlformats.org/spreadsheetml/2006/main">
  <c r="AA20" i="17" l="1"/>
  <c r="E25" i="17" l="1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D25" i="17"/>
  <c r="D14" i="18" l="1"/>
  <c r="AA53" i="17" l="1"/>
  <c r="Z53" i="17"/>
  <c r="Y53" i="17"/>
  <c r="X53" i="17"/>
  <c r="W53" i="17"/>
  <c r="V53" i="17"/>
  <c r="U53" i="17"/>
  <c r="T53" i="17"/>
  <c r="S53" i="17"/>
  <c r="R53" i="17"/>
  <c r="J21" i="19" s="1"/>
  <c r="Q53" i="17"/>
  <c r="P53" i="17"/>
  <c r="O53" i="17"/>
  <c r="N53" i="17"/>
  <c r="M53" i="17"/>
  <c r="L53" i="17"/>
  <c r="G21" i="19" s="1"/>
  <c r="K53" i="17"/>
  <c r="J53" i="17"/>
  <c r="F21" i="19" s="1"/>
  <c r="I53" i="17"/>
  <c r="H53" i="17"/>
  <c r="G53" i="17"/>
  <c r="F53" i="17"/>
  <c r="E53" i="17"/>
  <c r="D53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D64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D65" i="17"/>
  <c r="O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C15" i="19" s="1"/>
  <c r="I21" i="19" l="1"/>
  <c r="K21" i="19"/>
  <c r="E21" i="19"/>
  <c r="H18" i="19"/>
  <c r="K18" i="19"/>
  <c r="D18" i="19"/>
  <c r="N21" i="19"/>
  <c r="M21" i="19"/>
  <c r="M17" i="19"/>
  <c r="N18" i="19"/>
  <c r="L18" i="19"/>
  <c r="G17" i="19"/>
  <c r="M18" i="19"/>
  <c r="H21" i="19"/>
  <c r="D21" i="19"/>
  <c r="L21" i="19"/>
  <c r="C21" i="19"/>
  <c r="C18" i="19"/>
  <c r="I18" i="19"/>
  <c r="G18" i="19"/>
  <c r="E18" i="19"/>
  <c r="K17" i="19"/>
  <c r="J18" i="19"/>
  <c r="F18" i="19"/>
  <c r="N17" i="19"/>
  <c r="L17" i="19"/>
  <c r="J17" i="19"/>
  <c r="H17" i="19"/>
  <c r="F17" i="19"/>
  <c r="D17" i="19"/>
  <c r="D15" i="19"/>
  <c r="E15" i="19" s="1"/>
  <c r="F15" i="19" s="1"/>
  <c r="G15" i="19" s="1"/>
  <c r="H15" i="19" s="1"/>
  <c r="I15" i="19" s="1"/>
  <c r="J15" i="19" s="1"/>
  <c r="K15" i="19" s="1"/>
  <c r="L15" i="19" s="1"/>
  <c r="M15" i="19" s="1"/>
  <c r="N15" i="19" s="1"/>
  <c r="I17" i="19"/>
  <c r="E17" i="19"/>
  <c r="C17" i="19"/>
  <c r="D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D45" i="17"/>
  <c r="H19" i="19" l="1"/>
  <c r="H20" i="19" s="1"/>
  <c r="K19" i="19"/>
  <c r="K20" i="19" s="1"/>
  <c r="J19" i="19"/>
  <c r="J20" i="19" s="1"/>
  <c r="L19" i="19"/>
  <c r="L20" i="19" s="1"/>
  <c r="I19" i="19"/>
  <c r="I20" i="19" s="1"/>
  <c r="G19" i="19"/>
  <c r="G20" i="19" s="1"/>
  <c r="F19" i="19"/>
  <c r="F20" i="19" s="1"/>
  <c r="D19" i="19"/>
  <c r="D20" i="19" s="1"/>
  <c r="C19" i="19"/>
  <c r="C20" i="19" s="1"/>
  <c r="N19" i="19"/>
  <c r="N20" i="19" s="1"/>
  <c r="M19" i="19"/>
  <c r="M20" i="19" s="1"/>
  <c r="E19" i="19"/>
  <c r="E20" i="19" s="1"/>
  <c r="N16" i="19"/>
  <c r="L16" i="19"/>
  <c r="M16" i="19"/>
  <c r="K16" i="19"/>
  <c r="J16" i="19"/>
  <c r="H16" i="19"/>
  <c r="F16" i="19"/>
  <c r="E16" i="19"/>
  <c r="C16" i="19"/>
  <c r="I16" i="19"/>
  <c r="G16" i="19"/>
  <c r="D16" i="19"/>
  <c r="E20" i="17"/>
  <c r="E47" i="17" s="1"/>
  <c r="F20" i="17"/>
  <c r="F47" i="17" s="1"/>
  <c r="G20" i="17"/>
  <c r="G47" i="17" s="1"/>
  <c r="H20" i="17"/>
  <c r="H47" i="17" s="1"/>
  <c r="I20" i="17"/>
  <c r="I47" i="17" s="1"/>
  <c r="J20" i="17"/>
  <c r="J47" i="17" s="1"/>
  <c r="K20" i="17"/>
  <c r="K47" i="17" s="1"/>
  <c r="L20" i="17"/>
  <c r="L47" i="17" s="1"/>
  <c r="M20" i="17"/>
  <c r="M47" i="17" s="1"/>
  <c r="N20" i="17"/>
  <c r="N47" i="17" s="1"/>
  <c r="O20" i="17"/>
  <c r="O47" i="17" s="1"/>
  <c r="P20" i="17"/>
  <c r="P47" i="17" s="1"/>
  <c r="Q20" i="17"/>
  <c r="Q47" i="17" s="1"/>
  <c r="R20" i="17"/>
  <c r="R47" i="17" s="1"/>
  <c r="S20" i="17"/>
  <c r="S47" i="17" s="1"/>
  <c r="T20" i="17"/>
  <c r="T47" i="17" s="1"/>
  <c r="U20" i="17"/>
  <c r="U47" i="17" s="1"/>
  <c r="V20" i="17"/>
  <c r="V47" i="17" s="1"/>
  <c r="W20" i="17"/>
  <c r="W47" i="17" s="1"/>
  <c r="X20" i="17"/>
  <c r="X47" i="17" s="1"/>
  <c r="Y20" i="17"/>
  <c r="Y47" i="17" s="1"/>
  <c r="Z20" i="17"/>
  <c r="Z47" i="17" s="1"/>
  <c r="AA47" i="17"/>
  <c r="D20" i="17"/>
  <c r="D47" i="17" s="1"/>
  <c r="M13" i="19" l="1"/>
  <c r="M12" i="19"/>
  <c r="K13" i="19"/>
  <c r="K12" i="19"/>
  <c r="I13" i="19"/>
  <c r="I12" i="19"/>
  <c r="G13" i="19"/>
  <c r="G12" i="19"/>
  <c r="N13" i="19"/>
  <c r="N12" i="19"/>
  <c r="L13" i="19"/>
  <c r="L12" i="19"/>
  <c r="J13" i="19"/>
  <c r="J12" i="19"/>
  <c r="H13" i="19"/>
  <c r="H12" i="19"/>
  <c r="F13" i="19"/>
  <c r="F12" i="19"/>
  <c r="E13" i="19"/>
  <c r="E12" i="19"/>
  <c r="D13" i="19"/>
  <c r="D12" i="19"/>
  <c r="C13" i="19"/>
  <c r="C12" i="19"/>
  <c r="H55" i="17"/>
  <c r="H59" i="17" s="1"/>
  <c r="F55" i="17"/>
  <c r="F59" i="17" s="1"/>
  <c r="G55" i="17"/>
  <c r="G59" i="17" s="1"/>
  <c r="D55" i="17"/>
  <c r="D59" i="17" s="1"/>
  <c r="E55" i="17"/>
  <c r="E59" i="17" s="1"/>
  <c r="I55" i="17"/>
  <c r="I59" i="17" s="1"/>
  <c r="S55" i="17" l="1"/>
  <c r="S59" i="17" s="1"/>
  <c r="K55" i="17"/>
  <c r="K59" i="17" s="1"/>
  <c r="J55" i="17"/>
  <c r="J59" i="17" s="1"/>
  <c r="O55" i="17"/>
  <c r="O59" i="17" s="1"/>
  <c r="Q55" i="17"/>
  <c r="Q59" i="17" s="1"/>
  <c r="M55" i="17"/>
  <c r="M59" i="17" s="1"/>
  <c r="N55" i="17"/>
  <c r="N59" i="17" s="1"/>
  <c r="R55" i="17"/>
  <c r="R59" i="17" s="1"/>
  <c r="W55" i="17"/>
  <c r="W59" i="17" s="1"/>
  <c r="AA55" i="17"/>
  <c r="AA59" i="17" s="1"/>
  <c r="L55" i="17"/>
  <c r="L59" i="17" s="1"/>
  <c r="U55" i="17"/>
  <c r="U59" i="17" s="1"/>
  <c r="V55" i="17"/>
  <c r="V59" i="17" s="1"/>
  <c r="X55" i="17"/>
  <c r="X59" i="17" s="1"/>
  <c r="P55" i="17"/>
  <c r="P59" i="17" s="1"/>
  <c r="Z55" i="17"/>
  <c r="Z59" i="17" s="1"/>
  <c r="T55" i="17"/>
  <c r="T59" i="17" s="1"/>
  <c r="Y55" i="17" l="1"/>
  <c r="Y59" i="17" s="1"/>
  <c r="D58" i="17" l="1"/>
  <c r="D60" i="17" s="1"/>
  <c r="E58" i="17" s="1"/>
  <c r="E60" i="17" s="1"/>
  <c r="C22" i="19" l="1"/>
  <c r="F58" i="17"/>
  <c r="F60" i="17" s="1"/>
  <c r="G58" i="17" s="1"/>
  <c r="G60" i="17" s="1"/>
  <c r="H58" i="17" l="1"/>
  <c r="H60" i="17" s="1"/>
  <c r="I58" i="17" s="1"/>
  <c r="I60" i="17" s="1"/>
  <c r="D22" i="19"/>
  <c r="J58" i="17" l="1"/>
  <c r="J60" i="17" s="1"/>
  <c r="K58" i="17" s="1"/>
  <c r="K60" i="17" s="1"/>
  <c r="E22" i="19"/>
  <c r="L58" i="17" l="1"/>
  <c r="L60" i="17" s="1"/>
  <c r="M58" i="17" s="1"/>
  <c r="M60" i="17" s="1"/>
  <c r="F22" i="19"/>
  <c r="G22" i="19" l="1"/>
  <c r="N58" i="17"/>
  <c r="N60" i="17" s="1"/>
  <c r="O58" i="17" s="1"/>
  <c r="O60" i="17" s="1"/>
  <c r="P58" i="17" l="1"/>
  <c r="P60" i="17" s="1"/>
  <c r="Q58" i="17" s="1"/>
  <c r="Q60" i="17" s="1"/>
  <c r="H22" i="19"/>
  <c r="R58" i="17" l="1"/>
  <c r="R60" i="17" s="1"/>
  <c r="S58" i="17" s="1"/>
  <c r="S60" i="17" s="1"/>
  <c r="I22" i="19"/>
  <c r="T58" i="17" l="1"/>
  <c r="T60" i="17" s="1"/>
  <c r="U58" i="17" s="1"/>
  <c r="U60" i="17" s="1"/>
  <c r="J22" i="19"/>
  <c r="V58" i="17" l="1"/>
  <c r="V60" i="17" s="1"/>
  <c r="W58" i="17" s="1"/>
  <c r="W60" i="17" s="1"/>
  <c r="K22" i="19"/>
  <c r="X58" i="17" l="1"/>
  <c r="X60" i="17" s="1"/>
  <c r="Y58" i="17" s="1"/>
  <c r="Y60" i="17" s="1"/>
  <c r="L22" i="19"/>
  <c r="Z58" i="17" l="1"/>
  <c r="Z60" i="17" s="1"/>
  <c r="AA58" i="17" s="1"/>
  <c r="AA60" i="17" s="1"/>
  <c r="M22" i="19"/>
  <c r="N22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DRAGAN</author>
  </authors>
  <commentList>
    <comment ref="D10" authorId="0" shapeId="0" xr:uid="{0753FD8C-D229-40EC-B4BE-6F7D3B04071B}">
      <text>
        <r>
          <rPr>
            <b/>
            <sz val="9"/>
            <color indexed="81"/>
            <rFont val="Tahoma"/>
            <family val="2"/>
          </rPr>
          <t xml:space="preserve">Disponible hoy </t>
        </r>
      </text>
    </comment>
    <comment ref="C35" authorId="0" shapeId="0" xr:uid="{EA7899BE-DB2C-4A7B-AA41-008FA338E98E}">
      <text>
        <r>
          <rPr>
            <b/>
            <sz val="9"/>
            <color indexed="81"/>
            <rFont val="Tahoma"/>
            <family val="2"/>
          </rPr>
          <t>Incluye gasolina para el carro, mantenimiento del carro. Incluye gastos en cualquier medio de transporte: taxi, combi, mototaxi, etc.</t>
        </r>
      </text>
    </comment>
    <comment ref="C38" authorId="0" shapeId="0" xr:uid="{62D60A64-1097-43F0-A134-099953C2A050}">
      <text>
        <r>
          <rPr>
            <b/>
            <sz val="9"/>
            <color indexed="81"/>
            <rFont val="Tahoma"/>
            <family val="2"/>
          </rPr>
          <t>Incluye: Alimentación fuera de la casa, cine, etc.</t>
        </r>
      </text>
    </comment>
    <comment ref="K44" authorId="0" shapeId="0" xr:uid="{81693F91-D103-405C-9062-88613D874A5C}">
      <text>
        <r>
          <rPr>
            <b/>
            <sz val="9"/>
            <color indexed="81"/>
            <rFont val="Tahoma"/>
            <family val="2"/>
          </rPr>
          <t>DRAGAN:</t>
        </r>
        <r>
          <rPr>
            <sz val="9"/>
            <color indexed="81"/>
            <rFont val="Tahoma"/>
            <family val="2"/>
          </rPr>
          <t xml:space="preserve">
pago impuestos</t>
        </r>
      </text>
    </comment>
  </commentList>
</comments>
</file>

<file path=xl/sharedStrings.xml><?xml version="1.0" encoding="utf-8"?>
<sst xmlns="http://schemas.openxmlformats.org/spreadsheetml/2006/main" count="137" uniqueCount="87">
  <si>
    <t>Caja Inicial</t>
  </si>
  <si>
    <t>INGRESOS</t>
  </si>
  <si>
    <t>GASTOS</t>
  </si>
  <si>
    <t>Luz</t>
  </si>
  <si>
    <t>Internet</t>
  </si>
  <si>
    <t>PAGO DEUDAS</t>
  </si>
  <si>
    <t>TOTAL INGRESOS</t>
  </si>
  <si>
    <t>TOTAL GASTOS</t>
  </si>
  <si>
    <t>AHORRO</t>
  </si>
  <si>
    <t>TOTAL AHORROS</t>
  </si>
  <si>
    <t>Saldo Inicial Mes</t>
  </si>
  <si>
    <t>Ingreso 6: Grati Susy</t>
  </si>
  <si>
    <t>Ingreso 4: PAD</t>
  </si>
  <si>
    <t>Abril</t>
  </si>
  <si>
    <t>Mayo</t>
  </si>
  <si>
    <t>Junio</t>
  </si>
  <si>
    <t>Julio</t>
  </si>
  <si>
    <t>Agosto</t>
  </si>
  <si>
    <t>Oct</t>
  </si>
  <si>
    <t>Dic</t>
  </si>
  <si>
    <t>Marzo</t>
  </si>
  <si>
    <t>Enero</t>
  </si>
  <si>
    <t>Febrero</t>
  </si>
  <si>
    <t>Septiembre</t>
  </si>
  <si>
    <t>Octubre</t>
  </si>
  <si>
    <t>Noviembre</t>
  </si>
  <si>
    <t>Diciembre</t>
  </si>
  <si>
    <t xml:space="preserve">FLUJO DE CAJA FAMILIAR </t>
  </si>
  <si>
    <t>Año:</t>
  </si>
  <si>
    <t>Cable TV</t>
  </si>
  <si>
    <t>Vestido</t>
  </si>
  <si>
    <t xml:space="preserve">Educación </t>
  </si>
  <si>
    <t>Celular - Teléfono</t>
  </si>
  <si>
    <t>Crédito 1</t>
  </si>
  <si>
    <t>Crédito 2</t>
  </si>
  <si>
    <t>Tarjeta de crédto</t>
  </si>
  <si>
    <t>ING- AHORRO - GASTOS</t>
  </si>
  <si>
    <t>Transporte</t>
  </si>
  <si>
    <t xml:space="preserve">Alimentación </t>
  </si>
  <si>
    <t>Enretenimiento</t>
  </si>
  <si>
    <t xml:space="preserve">Salud </t>
  </si>
  <si>
    <t xml:space="preserve">Seguros </t>
  </si>
  <si>
    <t>Otros 3</t>
  </si>
  <si>
    <t>TOTAL PAGO DEUDAS</t>
  </si>
  <si>
    <t>SALDO DESPUES DE DEUDA</t>
  </si>
  <si>
    <t>SALDO TOTAL</t>
  </si>
  <si>
    <t>Saldo después de Deuda</t>
  </si>
  <si>
    <t>PRESUPUESTO FAMILIAR</t>
  </si>
  <si>
    <t>AÑO</t>
  </si>
  <si>
    <t>FAMILIA</t>
  </si>
  <si>
    <t>META AHORRO</t>
  </si>
  <si>
    <t>TIEMPO AHORRO</t>
  </si>
  <si>
    <t>AHORRO MENSUAL</t>
  </si>
  <si>
    <t>Ingresos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</si>
  <si>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</si>
  <si>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</si>
  <si>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</si>
  <si>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</si>
  <si>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</si>
  <si>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</si>
  <si>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</si>
  <si>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</si>
  <si>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</si>
  <si>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Nov</t>
  </si>
  <si>
    <t>Ahorros Mensuales</t>
  </si>
  <si>
    <t>Ahorro soñado Meta</t>
  </si>
  <si>
    <t>Gastos</t>
  </si>
  <si>
    <t>Gastos Fijos</t>
  </si>
  <si>
    <t>Gastos Variable</t>
  </si>
  <si>
    <t>gastos fijos</t>
  </si>
  <si>
    <t>gastos variables</t>
  </si>
  <si>
    <t>Gastos Fijos %</t>
  </si>
  <si>
    <t>Gastos Variable %</t>
  </si>
  <si>
    <t>Total Pago</t>
  </si>
  <si>
    <t>Saldo</t>
  </si>
  <si>
    <t>Servicio casa</t>
  </si>
  <si>
    <t>Spotify - Apple - Netflix</t>
  </si>
  <si>
    <t xml:space="preserve">Ingreso 1:  </t>
  </si>
  <si>
    <t xml:space="preserve">Ingreso 2: </t>
  </si>
  <si>
    <t xml:space="preserve">Ingreso 3: </t>
  </si>
  <si>
    <t xml:space="preserve">Ingreso 4: </t>
  </si>
  <si>
    <t xml:space="preserve">Ingreso 5: </t>
  </si>
  <si>
    <t>Tributos - Impuestos</t>
  </si>
  <si>
    <t xml:space="preserve">Otros 1 </t>
  </si>
  <si>
    <t xml:space="preserve">Otros 2: </t>
  </si>
  <si>
    <t>Para la Meta soñada</t>
  </si>
  <si>
    <t>Para 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</si>
</sst>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/>
    </xf>
    <xf numFmtId="3" fontId="4" fillId="0" borderId="1" xfId="0" applyNumberFormat="1" applyFont="1" applyBorder="1"/>
    <xf numFmtId="0" fontId="5" fillId="0" borderId="1" xfId="0" applyFont="1" applyBorder="1"/>
    <xf numFmtId="3" fontId="4" fillId="4" borderId="1" xfId="0" applyNumberFormat="1" applyFont="1" applyFill="1" applyBorder="1"/>
    <xf numFmtId="3" fontId="4" fillId="5" borderId="2" xfId="0" applyNumberFormat="1" applyFont="1" applyFill="1" applyBorder="1"/>
    <xf numFmtId="0" fontId="0" fillId="3" borderId="0" xfId="0" applyFill="1"/>
    <xf numFmtId="0" fontId="4" fillId="3" borderId="0" xfId="0" applyFont="1" applyFill="1"/>
    <xf numFmtId="3" fontId="4" fillId="3" borderId="0" xfId="0" applyNumberFormat="1" applyFont="1" applyFill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3" fontId="4" fillId="6" borderId="1" xfId="0" applyNumberFormat="1" applyFont="1" applyFill="1" applyBorder="1"/>
    <xf numFmtId="0" fontId="3" fillId="3" borderId="5" xfId="0" applyFont="1" applyFill="1" applyBorder="1" applyAlignment="1">
      <alignment horizontal="center"/>
    </xf>
    <xf numFmtId="3" fontId="4" fillId="7" borderId="1" xfId="0" applyNumberFormat="1" applyFont="1" applyFill="1" applyBorder="1"/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6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8" fillId="3" borderId="0" xfId="0" applyFont="1" applyFill="1" applyAlignment="1">
      <alignment horizontal="left" indent="1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3" fillId="0" borderId="0" xfId="0" applyFont="1"/>
    <xf numFmtId="0" fontId="11" fillId="12" borderId="6" xfId="0" applyFont="1" applyFill="1" applyBorder="1"/>
    <xf numFmtId="164" fontId="11" fillId="12" borderId="6" xfId="1" applyNumberFormat="1" applyFont="1" applyFill="1" applyBorder="1"/>
    <xf numFmtId="164" fontId="11" fillId="13" borderId="6" xfId="0" applyNumberFormat="1" applyFont="1" applyFill="1" applyBorder="1"/>
    <xf numFmtId="0" fontId="12" fillId="0" borderId="0" xfId="0" applyFont="1" applyAlignment="1"/>
    <xf numFmtId="164" fontId="11" fillId="12" borderId="6" xfId="0" applyNumberFormat="1" applyFont="1" applyFill="1" applyBorder="1"/>
    <xf numFmtId="0" fontId="0" fillId="6" borderId="0" xfId="0" applyFill="1"/>
    <xf numFmtId="3" fontId="0" fillId="6" borderId="0" xfId="0" applyNumberFormat="1" applyFill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15" fillId="3" borderId="0" xfId="0" applyFont="1" applyFill="1" applyBorder="1" applyAlignment="1">
      <alignment horizontal="center"/>
    </xf>
    <xf numFmtId="164" fontId="0" fillId="3" borderId="0" xfId="1" applyNumberFormat="1" applyFont="1" applyFill="1"/>
    <xf numFmtId="9" fontId="0" fillId="3" borderId="0" xfId="2" applyFont="1" applyFill="1"/>
    <xf numFmtId="0" fontId="0" fillId="6" borderId="0" xfId="0" applyFont="1" applyFill="1"/>
    <xf numFmtId="0" fontId="11" fillId="12" borderId="7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00CC"/>
      <color rgb="FFFFFFCC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 b="1">
                <a:solidFill>
                  <a:schemeClr val="tx1"/>
                </a:solidFill>
              </a:rPr>
              <a:t>Total</a:t>
            </a:r>
            <a:r>
              <a:rPr lang="es-PE" sz="1600" b="1" baseline="0">
                <a:solidFill>
                  <a:schemeClr val="tx1"/>
                </a:solidFill>
              </a:rPr>
              <a:t> de Ingresos</a:t>
            </a:r>
            <a:endParaRPr lang="es-PE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Reportes!$C$11:$N$11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Reportes!$C$12:$N$12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9-46F9-91E4-627F72967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656888"/>
        <c:axId val="538659184"/>
        <c:axId val="0"/>
      </c:bar3DChart>
      <c:catAx>
        <c:axId val="53865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9184"/>
        <c:crosses val="autoZero"/>
        <c:auto val="1"/>
        <c:lblAlgn val="ctr"/>
        <c:lblOffset val="100"/>
        <c:noMultiLvlLbl val="0"/>
      </c:catAx>
      <c:valAx>
        <c:axId val="538659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FFFF00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 b="1">
                <a:solidFill>
                  <a:schemeClr val="tx1"/>
                </a:solidFill>
              </a:rPr>
              <a:t>Ahorros</a:t>
            </a:r>
            <a:r>
              <a:rPr lang="es-PE" sz="1600" b="1" baseline="0">
                <a:solidFill>
                  <a:schemeClr val="tx1"/>
                </a:solidFill>
              </a:rPr>
              <a:t> totales</a:t>
            </a:r>
            <a:endParaRPr lang="es-PE" sz="16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818666897407053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Total ahorros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Reportes!$C$11:$N$11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Reportes!$C$13:$N$13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2-49B0-92DC-AA6F1247B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656888"/>
        <c:axId val="538659184"/>
        <c:axId val="0"/>
      </c:bar3DChart>
      <c:catAx>
        <c:axId val="53865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9184"/>
        <c:crosses val="autoZero"/>
        <c:auto val="1"/>
        <c:lblAlgn val="ctr"/>
        <c:lblOffset val="100"/>
        <c:noMultiLvlLbl val="0"/>
      </c:catAx>
      <c:valAx>
        <c:axId val="538659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 b="1">
                <a:solidFill>
                  <a:schemeClr val="tx1"/>
                </a:solidFill>
              </a:rPr>
              <a:t>Total</a:t>
            </a:r>
            <a:r>
              <a:rPr lang="es-PE" sz="1600" b="1" baseline="0">
                <a:solidFill>
                  <a:schemeClr val="tx1"/>
                </a:solidFill>
              </a:rPr>
              <a:t> de gastos</a:t>
            </a:r>
            <a:endParaRPr lang="es-PE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Reportes!$C$11:$N$11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Reportes!$C$16:$N$16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6-4404-A3A0-0970A1CD3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656888"/>
        <c:axId val="538659184"/>
        <c:axId val="0"/>
      </c:bar3DChart>
      <c:catAx>
        <c:axId val="53865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9184"/>
        <c:crosses val="autoZero"/>
        <c:auto val="1"/>
        <c:lblAlgn val="ctr"/>
        <c:lblOffset val="100"/>
        <c:noMultiLvlLbl val="0"/>
      </c:catAx>
      <c:valAx>
        <c:axId val="538659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 b="1">
                <a:solidFill>
                  <a:schemeClr val="tx1"/>
                </a:solidFill>
              </a:rPr>
              <a:t>Pago</a:t>
            </a:r>
            <a:r>
              <a:rPr lang="es-PE" sz="1600" b="1" baseline="0">
                <a:solidFill>
                  <a:schemeClr val="tx1"/>
                </a:solidFill>
              </a:rPr>
              <a:t> deudas</a:t>
            </a:r>
            <a:endParaRPr lang="es-PE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Reportes!$C$11:$N$11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Reportes!$C$21:$N$21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4-4465-992C-1131CEC50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656888"/>
        <c:axId val="538659184"/>
        <c:axId val="0"/>
      </c:bar3DChart>
      <c:catAx>
        <c:axId val="53865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9184"/>
        <c:crosses val="autoZero"/>
        <c:auto val="1"/>
        <c:lblAlgn val="ctr"/>
        <c:lblOffset val="100"/>
        <c:noMultiLvlLbl val="0"/>
      </c:catAx>
      <c:valAx>
        <c:axId val="538659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 b="1">
                <a:solidFill>
                  <a:schemeClr val="tx1"/>
                </a:solidFill>
              </a:rPr>
              <a:t>Ahorro vs Meta</a:t>
            </a:r>
          </a:p>
        </c:rich>
      </c:tx>
      <c:layout>
        <c:manualLayout>
          <c:xMode val="edge"/>
          <c:yMode val="edge"/>
          <c:x val="0.29818666897407053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Ahorro vs Meta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  <a:sp3d>
                <a:contourClr>
                  <a:srgbClr val="00B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13-4F71-B104-B7F7D1C9D12B}"/>
              </c:ext>
            </c:extLst>
          </c:dPt>
          <c:cat>
            <c:strRef>
              <c:f>Reportes!$C$11:$N$11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Reportes!$C$15:$O$15</c:f>
              <c:numCache>
                <c:formatCode>_-* #,##0_-;\-* #,##0_-;_-*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General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13-4F71-B104-B7F7D1C9D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656888"/>
        <c:axId val="538659184"/>
        <c:axId val="0"/>
      </c:bar3DChart>
      <c:catAx>
        <c:axId val="53865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9184"/>
        <c:crosses val="autoZero"/>
        <c:auto val="1"/>
        <c:lblAlgn val="ctr"/>
        <c:lblOffset val="100"/>
        <c:noMultiLvlLbl val="0"/>
      </c:catAx>
      <c:valAx>
        <c:axId val="538659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600" b="1">
                <a:solidFill>
                  <a:schemeClr val="tx1"/>
                </a:solidFill>
              </a:rPr>
              <a:t>Saldo total</a:t>
            </a:r>
          </a:p>
        </c:rich>
      </c:tx>
      <c:layout>
        <c:manualLayout>
          <c:xMode val="edge"/>
          <c:yMode val="edge"/>
          <c:x val="0.29818666897407053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saldo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8F-41E6-8E6B-8718BC3BB258}"/>
              </c:ext>
            </c:extLst>
          </c:dPt>
          <c:cat>
            <c:strRef>
              <c:f>Reportes!$C$11:$N$11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Reportes!$C$22:$N$22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8F-41E6-8E6B-8718BC3BB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56888"/>
        <c:axId val="538659184"/>
      </c:lineChart>
      <c:catAx>
        <c:axId val="53865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9184"/>
        <c:crosses val="autoZero"/>
        <c:auto val="1"/>
        <c:lblAlgn val="ctr"/>
        <c:lblOffset val="100"/>
        <c:noMultiLvlLbl val="0"/>
      </c:catAx>
      <c:valAx>
        <c:axId val="538659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865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00CC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Reportes!A1"/><Relationship Id="rId1" Type="http://schemas.openxmlformats.org/officeDocument/2006/relationships/hyperlink" Target="#Presupuesto!A1"/><Relationship Id="rId5" Type="http://schemas.openxmlformats.org/officeDocument/2006/relationships/image" Target="../media/image2.png"/><Relationship Id="rId4" Type="http://schemas.openxmlformats.org/officeDocument/2006/relationships/hyperlink" Target="https://www.teayudo360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ayudo360.com/" TargetMode="External"/><Relationship Id="rId2" Type="http://schemas.openxmlformats.org/officeDocument/2006/relationships/hyperlink" Target="#Reportes!A1"/><Relationship Id="rId1" Type="http://schemas.openxmlformats.org/officeDocument/2006/relationships/hyperlink" Target="#P.F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hyperlink" Target="#Presupuesto!A1"/><Relationship Id="rId1" Type="http://schemas.openxmlformats.org/officeDocument/2006/relationships/hyperlink" Target="#P.F!A1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10" Type="http://schemas.openxmlformats.org/officeDocument/2006/relationships/image" Target="../media/image4.png"/><Relationship Id="rId4" Type="http://schemas.openxmlformats.org/officeDocument/2006/relationships/chart" Target="../charts/chart2.xml"/><Relationship Id="rId9" Type="http://schemas.openxmlformats.org/officeDocument/2006/relationships/hyperlink" Target="http://www.teayudo360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76200</xdr:rowOff>
    </xdr:from>
    <xdr:to>
      <xdr:col>5</xdr:col>
      <xdr:colOff>228600</xdr:colOff>
      <xdr:row>8</xdr:row>
      <xdr:rowOff>85726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791B043-603F-45E8-94F1-1711A88E0D69}"/>
            </a:ext>
          </a:extLst>
        </xdr:cNvPr>
        <xdr:cNvCxnSpPr/>
      </xdr:nvCxnSpPr>
      <xdr:spPr>
        <a:xfrm flipV="1">
          <a:off x="781050" y="2057400"/>
          <a:ext cx="3648075" cy="9526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15</xdr:row>
      <xdr:rowOff>76200</xdr:rowOff>
    </xdr:from>
    <xdr:to>
      <xdr:col>2</xdr:col>
      <xdr:colOff>619125</xdr:colOff>
      <xdr:row>19</xdr:row>
      <xdr:rowOff>85725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85E678-EFEF-45FD-A6DF-5DAFD93F60E7}"/>
            </a:ext>
          </a:extLst>
        </xdr:cNvPr>
        <xdr:cNvSpPr/>
      </xdr:nvSpPr>
      <xdr:spPr>
        <a:xfrm>
          <a:off x="733425" y="3343275"/>
          <a:ext cx="1476375" cy="771525"/>
        </a:xfrm>
        <a:prstGeom prst="roundRect">
          <a:avLst/>
        </a:prstGeom>
        <a:solidFill>
          <a:srgbClr val="FF000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Ir</a:t>
          </a:r>
          <a:r>
            <a:rPr lang="es-PE" sz="1100" baseline="0"/>
            <a:t> al Presupuesto </a:t>
          </a:r>
          <a:endParaRPr lang="es-PE" sz="1100"/>
        </a:p>
      </xdr:txBody>
    </xdr:sp>
    <xdr:clientData/>
  </xdr:twoCellAnchor>
  <xdr:twoCellAnchor>
    <xdr:from>
      <xdr:col>2</xdr:col>
      <xdr:colOff>828675</xdr:colOff>
      <xdr:row>15</xdr:row>
      <xdr:rowOff>66675</xdr:rowOff>
    </xdr:from>
    <xdr:to>
      <xdr:col>4</xdr:col>
      <xdr:colOff>457200</xdr:colOff>
      <xdr:row>19</xdr:row>
      <xdr:rowOff>76200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6372DC-5A86-4B2D-A872-33FD505F7077}"/>
            </a:ext>
          </a:extLst>
        </xdr:cNvPr>
        <xdr:cNvSpPr/>
      </xdr:nvSpPr>
      <xdr:spPr>
        <a:xfrm>
          <a:off x="2419350" y="3333750"/>
          <a:ext cx="1476375" cy="771525"/>
        </a:xfrm>
        <a:prstGeom prst="roundRect">
          <a:avLst/>
        </a:prstGeom>
        <a:solidFill>
          <a:srgbClr val="FF000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Reportes</a:t>
          </a:r>
        </a:p>
      </xdr:txBody>
    </xdr:sp>
    <xdr:clientData/>
  </xdr:twoCellAnchor>
  <xdr:twoCellAnchor editAs="oneCell">
    <xdr:from>
      <xdr:col>4</xdr:col>
      <xdr:colOff>597676</xdr:colOff>
      <xdr:row>13</xdr:row>
      <xdr:rowOff>114300</xdr:rowOff>
    </xdr:from>
    <xdr:to>
      <xdr:col>7</xdr:col>
      <xdr:colOff>505188</xdr:colOff>
      <xdr:row>20</xdr:row>
      <xdr:rowOff>3950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6E10724-E717-4CAB-80FE-437AF974B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6201" y="2952750"/>
          <a:ext cx="2193512" cy="1270775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390524</xdr:colOff>
      <xdr:row>13</xdr:row>
      <xdr:rowOff>0</xdr:rowOff>
    </xdr:from>
    <xdr:to>
      <xdr:col>9</xdr:col>
      <xdr:colOff>495299</xdr:colOff>
      <xdr:row>21</xdr:row>
      <xdr:rowOff>57150</xdr:rowOff>
    </xdr:to>
    <xdr:pic>
      <xdr:nvPicPr>
        <xdr:cNvPr id="4" name="Imagen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AEB39A-2E52-43DE-BA06-A6C9F1FB5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49" y="2838450"/>
          <a:ext cx="1628775" cy="1628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2</xdr:row>
      <xdr:rowOff>19050</xdr:rowOff>
    </xdr:from>
    <xdr:to>
      <xdr:col>8</xdr:col>
      <xdr:colOff>676275</xdr:colOff>
      <xdr:row>8</xdr:row>
      <xdr:rowOff>47625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15E8EA-2B95-4DB1-AC36-FD5156AA1322}"/>
            </a:ext>
          </a:extLst>
        </xdr:cNvPr>
        <xdr:cNvSpPr/>
      </xdr:nvSpPr>
      <xdr:spPr>
        <a:xfrm>
          <a:off x="4210050" y="152400"/>
          <a:ext cx="1476375" cy="771525"/>
        </a:xfrm>
        <a:prstGeom prst="roundRect">
          <a:avLst/>
        </a:prstGeom>
        <a:solidFill>
          <a:srgbClr val="FF000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Hoja Prinicipal</a:t>
          </a:r>
        </a:p>
      </xdr:txBody>
    </xdr:sp>
    <xdr:clientData/>
  </xdr:twoCellAnchor>
  <xdr:twoCellAnchor>
    <xdr:from>
      <xdr:col>9</xdr:col>
      <xdr:colOff>190500</xdr:colOff>
      <xdr:row>2</xdr:row>
      <xdr:rowOff>28575</xdr:rowOff>
    </xdr:from>
    <xdr:to>
      <xdr:col>11</xdr:col>
      <xdr:colOff>295275</xdr:colOff>
      <xdr:row>8</xdr:row>
      <xdr:rowOff>57150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959C347-3D4A-43D7-A999-B5913B1F4279}"/>
            </a:ext>
          </a:extLst>
        </xdr:cNvPr>
        <xdr:cNvSpPr/>
      </xdr:nvSpPr>
      <xdr:spPr>
        <a:xfrm>
          <a:off x="5886450" y="161925"/>
          <a:ext cx="1476375" cy="771525"/>
        </a:xfrm>
        <a:prstGeom prst="roundRect">
          <a:avLst/>
        </a:prstGeom>
        <a:solidFill>
          <a:srgbClr val="FF000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Reportes</a:t>
          </a:r>
        </a:p>
      </xdr:txBody>
    </xdr:sp>
    <xdr:clientData/>
  </xdr:twoCellAnchor>
  <xdr:twoCellAnchor editAs="oneCell">
    <xdr:from>
      <xdr:col>13</xdr:col>
      <xdr:colOff>152400</xdr:colOff>
      <xdr:row>0</xdr:row>
      <xdr:rowOff>0</xdr:rowOff>
    </xdr:from>
    <xdr:to>
      <xdr:col>14</xdr:col>
      <xdr:colOff>523875</xdr:colOff>
      <xdr:row>9</xdr:row>
      <xdr:rowOff>95250</xdr:rowOff>
    </xdr:to>
    <xdr:pic>
      <xdr:nvPicPr>
        <xdr:cNvPr id="4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88A468-2056-44AA-B60B-E01AE2951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0"/>
          <a:ext cx="1057275" cy="1057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0</xdr:row>
      <xdr:rowOff>180975</xdr:rowOff>
    </xdr:from>
    <xdr:to>
      <xdr:col>2</xdr:col>
      <xdr:colOff>695325</xdr:colOff>
      <xdr:row>5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7BF542-40FF-4367-81E1-FE7CCBDC2BF5}"/>
            </a:ext>
          </a:extLst>
        </xdr:cNvPr>
        <xdr:cNvSpPr/>
      </xdr:nvSpPr>
      <xdr:spPr>
        <a:xfrm>
          <a:off x="742950" y="180975"/>
          <a:ext cx="1476375" cy="771525"/>
        </a:xfrm>
        <a:prstGeom prst="roundRect">
          <a:avLst/>
        </a:prstGeom>
        <a:solidFill>
          <a:srgbClr val="FF000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Hoja Prinicipal</a:t>
          </a:r>
        </a:p>
      </xdr:txBody>
    </xdr:sp>
    <xdr:clientData/>
  </xdr:twoCellAnchor>
  <xdr:twoCellAnchor>
    <xdr:from>
      <xdr:col>3</xdr:col>
      <xdr:colOff>304800</xdr:colOff>
      <xdr:row>0</xdr:row>
      <xdr:rowOff>180975</xdr:rowOff>
    </xdr:from>
    <xdr:to>
      <xdr:col>5</xdr:col>
      <xdr:colOff>257175</xdr:colOff>
      <xdr:row>5</xdr:row>
      <xdr:rowOff>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D1585F-8131-44B7-B8BA-B4B7B08A32FF}"/>
            </a:ext>
          </a:extLst>
        </xdr:cNvPr>
        <xdr:cNvSpPr/>
      </xdr:nvSpPr>
      <xdr:spPr>
        <a:xfrm>
          <a:off x="2590800" y="180975"/>
          <a:ext cx="1476375" cy="771525"/>
        </a:xfrm>
        <a:prstGeom prst="roundRect">
          <a:avLst/>
        </a:prstGeom>
        <a:solidFill>
          <a:srgbClr val="FF0000"/>
        </a:solidFill>
        <a:ln>
          <a:solidFill>
            <a:srgbClr val="00206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Ir</a:t>
          </a:r>
          <a:r>
            <a:rPr lang="es-PE" sz="1100" baseline="0"/>
            <a:t> al Presupuesto </a:t>
          </a:r>
          <a:endParaRPr lang="es-PE" sz="1100"/>
        </a:p>
      </xdr:txBody>
    </xdr:sp>
    <xdr:clientData/>
  </xdr:twoCellAnchor>
  <xdr:twoCellAnchor>
    <xdr:from>
      <xdr:col>0</xdr:col>
      <xdr:colOff>752475</xdr:colOff>
      <xdr:row>6</xdr:row>
      <xdr:rowOff>33337</xdr:rowOff>
    </xdr:from>
    <xdr:to>
      <xdr:col>5</xdr:col>
      <xdr:colOff>200025</xdr:colOff>
      <xdr:row>20</xdr:row>
      <xdr:rowOff>109537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C03B5DC-1909-47FC-B768-18422ED88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685800</xdr:colOff>
      <xdr:row>21</xdr:row>
      <xdr:rowOff>57150</xdr:rowOff>
    </xdr:from>
    <xdr:to>
      <xdr:col>5</xdr:col>
      <xdr:colOff>228599</xdr:colOff>
      <xdr:row>35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48F4227-BAA5-4A61-8868-F6C019105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361950</xdr:colOff>
      <xdr:row>6</xdr:row>
      <xdr:rowOff>19050</xdr:rowOff>
    </xdr:from>
    <xdr:to>
      <xdr:col>10</xdr:col>
      <xdr:colOff>0</xdr:colOff>
      <xdr:row>20</xdr:row>
      <xdr:rowOff>95250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238FDCC8-5B8A-4DF7-A63D-31E66B8DC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257175</xdr:colOff>
      <xdr:row>6</xdr:row>
      <xdr:rowOff>28575</xdr:rowOff>
    </xdr:from>
    <xdr:to>
      <xdr:col>14</xdr:col>
      <xdr:colOff>657225</xdr:colOff>
      <xdr:row>20</xdr:row>
      <xdr:rowOff>104775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42C8E69E-F032-4730-A269-A5599A49B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390525</xdr:colOff>
      <xdr:row>21</xdr:row>
      <xdr:rowOff>57150</xdr:rowOff>
    </xdr:from>
    <xdr:to>
      <xdr:col>10</xdr:col>
      <xdr:colOff>47625</xdr:colOff>
      <xdr:row>35</xdr:row>
      <xdr:rowOff>133350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76D48893-118C-462D-9000-D1EF292B8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257175</xdr:colOff>
      <xdr:row>21</xdr:row>
      <xdr:rowOff>28575</xdr:rowOff>
    </xdr:from>
    <xdr:to>
      <xdr:col>14</xdr:col>
      <xdr:colOff>676275</xdr:colOff>
      <xdr:row>35</xdr:row>
      <xdr:rowOff>104775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B1A0BD6C-B0F3-4E34-9319-4CE9DB91C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7</xdr:col>
      <xdr:colOff>200025</xdr:colOff>
      <xdr:row>0</xdr:row>
      <xdr:rowOff>0</xdr:rowOff>
    </xdr:from>
    <xdr:to>
      <xdr:col>8</xdr:col>
      <xdr:colOff>533400</xdr:colOff>
      <xdr:row>5</xdr:row>
      <xdr:rowOff>142875</xdr:rowOff>
    </xdr:to>
    <xdr:pic>
      <xdr:nvPicPr>
        <xdr:cNvPr id="12" name="Imagen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320026E-E7FD-4292-AA51-ADCC57497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0"/>
          <a:ext cx="109537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/Users/DRAGAN/Documents/Dragan/PRESUPUESTO.xlsx" TargetMode="External"/><Relationship Id="rId1" Type="http://schemas.openxmlformats.org/officeDocument/2006/relationships/externalLinkPath" Target="/Users/DRAGAN/Documents/Dragan/PRESUPUESTO.xls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E073-43F5-444C-9756-C8B8BEFDF98C}">
  <dimension ref="A2:N14"/>
  <sheetViews>
    <sheetView showGridLines="0" tabSelected="1" workbookViewId="0">
      <selection activeCell="O8" sqref="O8"/>
    </sheetView>
  </sheetViews>
  <sheetFormatPr baseColWidth="10" defaultRowHeight="15" x14ac:dyDescent="0.25"/>
  <cols>
    <col min="2" max="2" width="12.42578125" customWidth="1"/>
    <col min="3" max="3" width="13.28515625" customWidth="1"/>
    <col min="4" max="4" width="14.42578125" bestFit="1" customWidth="1"/>
  </cols>
  <sheetData>
    <row r="2" spans="1:14" ht="28.5" x14ac:dyDescent="0.45">
      <c r="A2" s="43" t="s">
        <v>47</v>
      </c>
      <c r="B2" s="43"/>
      <c r="C2" s="43"/>
      <c r="D2" s="43"/>
      <c r="E2" s="43"/>
      <c r="F2" s="43"/>
      <c r="G2" s="43"/>
      <c r="H2" s="30"/>
      <c r="I2" s="30"/>
      <c r="J2" s="30"/>
      <c r="K2" s="30"/>
      <c r="L2" s="30"/>
      <c r="M2" s="30"/>
      <c r="N2" s="30"/>
    </row>
    <row r="5" spans="1:14" ht="18.75" x14ac:dyDescent="0.3">
      <c r="B5" s="26" t="s">
        <v>48</v>
      </c>
      <c r="C5" s="27">
        <v>2021</v>
      </c>
    </row>
    <row r="7" spans="1:14" ht="18.75" x14ac:dyDescent="0.3">
      <c r="B7" s="26" t="s">
        <v>49</v>
      </c>
      <c r="C7" s="40"/>
      <c r="D7" s="41"/>
      <c r="E7" s="42"/>
    </row>
    <row r="11" spans="1:14" ht="18.75" x14ac:dyDescent="0.3">
      <c r="B11" s="26" t="s">
        <v>50</v>
      </c>
      <c r="D11" s="28">
        <v>4000</v>
      </c>
    </row>
    <row r="12" spans="1:14" ht="18.75" x14ac:dyDescent="0.3">
      <c r="B12" s="26" t="s">
        <v>51</v>
      </c>
      <c r="D12" s="31">
        <v>12</v>
      </c>
    </row>
    <row r="14" spans="1:14" ht="18.75" x14ac:dyDescent="0.3">
      <c r="B14" s="26" t="s">
        <v>52</v>
      </c>
      <c r="D14" s="29">
        <f>IFERROR(D11/D12,0)</f>
        <v>333.33333333333331</v>
      </c>
    </row>
  </sheetData>
  <sheetProtection insertColumns="0" deleteColumns="0" deleteRows="0"/>
  <mergeCells count="2">
    <mergeCell ref="C7:E7"/>
    <mergeCell ref="A2:G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7B84C-C013-48D3-A114-0F002968B765}">
  <sheetPr>
    <tabColor rgb="FF00B0F0"/>
  </sheetPr>
  <dimension ref="A1:AA65"/>
  <sheetViews>
    <sheetView showGridLines="0" topLeftCell="A4" zoomScaleNormal="100" workbookViewId="0">
      <pane xSplit="3" ySplit="9" topLeftCell="D13" activePane="bottomRight" state="frozen"/>
      <selection activeCell="A5" sqref="A5"/>
      <selection pane="topRight" activeCell="D5" sqref="D5"/>
      <selection pane="bottomLeft" activeCell="A13" sqref="A13"/>
      <selection pane="bottomRight" activeCell="C25" sqref="C25"/>
    </sheetView>
  </sheetViews>
  <sheetFormatPr baseColWidth="10" defaultRowHeight="15" x14ac:dyDescent="0.25"/>
  <cols>
    <col min="1" max="2" width="1.140625" style="6" customWidth="1"/>
    <col min="3" max="3" width="21.42578125" style="6" customWidth="1"/>
    <col min="4" max="27" width="10.28515625" style="6" customWidth="1"/>
    <col min="28" max="16384" width="11.42578125" style="6"/>
  </cols>
  <sheetData>
    <row r="1" spans="3:27" ht="3.75" customHeight="1" x14ac:dyDescent="0.25"/>
    <row r="2" spans="3:27" ht="6.75" customHeight="1" x14ac:dyDescent="0.4">
      <c r="C2" s="14"/>
      <c r="D2" s="14"/>
      <c r="E2" s="14"/>
      <c r="F2" s="14"/>
      <c r="G2" s="14"/>
    </row>
    <row r="3" spans="3:27" ht="25.5" customHeight="1" x14ac:dyDescent="0.4">
      <c r="C3" s="46" t="s">
        <v>27</v>
      </c>
      <c r="D3" s="46"/>
      <c r="E3" s="46"/>
      <c r="F3" s="14"/>
      <c r="G3" s="14"/>
      <c r="N3" s="32"/>
      <c r="O3" s="32"/>
    </row>
    <row r="4" spans="3:27" ht="26.25" hidden="1" customHeight="1" x14ac:dyDescent="0.4">
      <c r="C4" s="18"/>
      <c r="D4" s="18"/>
      <c r="E4" s="18"/>
      <c r="F4" s="14"/>
      <c r="G4" s="14"/>
      <c r="N4" s="32"/>
      <c r="O4" s="32"/>
    </row>
    <row r="5" spans="3:27" ht="22.5" customHeight="1" x14ac:dyDescent="0.4">
      <c r="C5" s="21" t="s">
        <v>28</v>
      </c>
      <c r="D5" s="19">
        <f>P.F!C5</f>
        <v>2021</v>
      </c>
      <c r="E5" s="14"/>
      <c r="F5" s="14"/>
      <c r="G5" s="14"/>
      <c r="N5" s="32"/>
      <c r="O5" s="32"/>
    </row>
    <row r="6" spans="3:27" ht="3" customHeight="1" x14ac:dyDescent="0.4">
      <c r="C6" s="14"/>
      <c r="D6" s="14"/>
      <c r="E6" s="14"/>
      <c r="F6" s="14"/>
      <c r="G6" s="14"/>
      <c r="N6" s="32"/>
      <c r="O6" s="32"/>
    </row>
    <row r="7" spans="3:27" ht="0.75" customHeight="1" x14ac:dyDescent="0.4">
      <c r="C7" s="20"/>
      <c r="D7" s="20"/>
      <c r="E7" s="20"/>
      <c r="F7" s="14"/>
      <c r="G7" s="14"/>
      <c r="N7" s="32"/>
      <c r="O7" s="32"/>
    </row>
    <row r="8" spans="3:27" ht="6.75" customHeight="1" x14ac:dyDescent="0.4">
      <c r="C8" s="14"/>
      <c r="D8" s="14"/>
      <c r="E8" s="14"/>
      <c r="F8" s="14"/>
      <c r="G8" s="14"/>
      <c r="N8" s="32"/>
      <c r="O8" s="32"/>
    </row>
    <row r="9" spans="3:27" ht="6.75" customHeight="1" x14ac:dyDescent="0.4">
      <c r="C9" s="14"/>
      <c r="D9" s="14"/>
      <c r="E9" s="14"/>
      <c r="F9" s="14"/>
      <c r="G9" s="14"/>
      <c r="N9" s="32"/>
      <c r="O9" s="32"/>
    </row>
    <row r="10" spans="3:27" x14ac:dyDescent="0.25">
      <c r="C10" s="9" t="s">
        <v>0</v>
      </c>
      <c r="D10" s="5"/>
      <c r="E10" s="17"/>
      <c r="F10" s="17"/>
      <c r="G10" s="17"/>
      <c r="H10" s="15"/>
    </row>
    <row r="11" spans="3:27" ht="7.5" customHeight="1" x14ac:dyDescent="0.25"/>
    <row r="12" spans="3:27" x14ac:dyDescent="0.25">
      <c r="C12" s="1" t="s">
        <v>1</v>
      </c>
      <c r="D12" s="44" t="s">
        <v>21</v>
      </c>
      <c r="E12" s="45"/>
      <c r="F12" s="44" t="s">
        <v>22</v>
      </c>
      <c r="G12" s="45"/>
      <c r="H12" s="44" t="s">
        <v>20</v>
      </c>
      <c r="I12" s="45"/>
      <c r="J12" s="44" t="s">
        <v>13</v>
      </c>
      <c r="K12" s="45"/>
      <c r="L12" s="44" t="s">
        <v>14</v>
      </c>
      <c r="M12" s="45"/>
      <c r="N12" s="44" t="s">
        <v>15</v>
      </c>
      <c r="O12" s="45"/>
      <c r="P12" s="44" t="s">
        <v>16</v>
      </c>
      <c r="Q12" s="45"/>
      <c r="R12" s="44" t="s">
        <v>17</v>
      </c>
      <c r="S12" s="45"/>
      <c r="T12" s="44" t="s">
        <v>23</v>
      </c>
      <c r="U12" s="45"/>
      <c r="V12" s="44" t="s">
        <v>24</v>
      </c>
      <c r="W12" s="45"/>
      <c r="X12" s="44" t="s">
        <v>25</v>
      </c>
      <c r="Y12" s="45"/>
      <c r="Z12" s="44" t="s">
        <v>26</v>
      </c>
      <c r="AA12" s="45"/>
    </row>
    <row r="13" spans="3:27" x14ac:dyDescent="0.25">
      <c r="C13" s="3" t="s">
        <v>77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3:27" x14ac:dyDescent="0.25">
      <c r="C14" s="3" t="s">
        <v>78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3:27" x14ac:dyDescent="0.25">
      <c r="C15" s="3" t="s">
        <v>79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3:27" ht="15" hidden="1" customHeight="1" x14ac:dyDescent="0.25">
      <c r="C16" s="3" t="s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3:27" x14ac:dyDescent="0.25">
      <c r="C17" s="3" t="s">
        <v>80</v>
      </c>
      <c r="D17" s="11"/>
      <c r="E17" s="11"/>
      <c r="F17" s="11"/>
      <c r="G17" s="11"/>
      <c r="H17" s="11"/>
      <c r="I17" s="11"/>
      <c r="J17" s="11"/>
      <c r="K17" s="11"/>
      <c r="L17" s="11"/>
      <c r="M17" s="2"/>
      <c r="N17" s="11"/>
      <c r="O17" s="2"/>
      <c r="P17" s="11"/>
      <c r="Q17" s="2"/>
      <c r="R17" s="11"/>
      <c r="S17" s="2"/>
      <c r="T17" s="11"/>
      <c r="U17" s="2"/>
      <c r="V17" s="11"/>
      <c r="W17" s="2"/>
      <c r="X17" s="11"/>
      <c r="Y17" s="2"/>
      <c r="Z17" s="11"/>
      <c r="AA17" s="2"/>
    </row>
    <row r="18" spans="3:27" ht="15" hidden="1" customHeight="1" x14ac:dyDescent="0.25">
      <c r="C18" s="3" t="s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2"/>
      <c r="N18" s="11"/>
      <c r="O18" s="2"/>
      <c r="P18" s="11"/>
      <c r="Q18" s="2"/>
      <c r="R18" s="11"/>
      <c r="S18" s="2"/>
      <c r="T18" s="11"/>
      <c r="U18" s="2"/>
      <c r="V18" s="11"/>
      <c r="W18" s="2"/>
      <c r="X18" s="11"/>
      <c r="Y18" s="2"/>
      <c r="Z18" s="11"/>
      <c r="AA18" s="2"/>
    </row>
    <row r="19" spans="3:27" x14ac:dyDescent="0.25">
      <c r="C19" s="3" t="s">
        <v>81</v>
      </c>
      <c r="D19" s="11"/>
      <c r="E19" s="11"/>
      <c r="F19" s="11"/>
      <c r="G19" s="11"/>
      <c r="H19" s="11"/>
      <c r="I19" s="11"/>
      <c r="J19" s="11"/>
      <c r="K19" s="11"/>
      <c r="L19" s="11"/>
      <c r="M19" s="2"/>
      <c r="N19" s="11"/>
      <c r="O19" s="2"/>
      <c r="P19" s="11"/>
      <c r="Q19" s="2"/>
      <c r="R19" s="11"/>
      <c r="S19" s="2"/>
      <c r="T19" s="11"/>
      <c r="U19" s="2"/>
      <c r="V19" s="11"/>
      <c r="W19" s="2"/>
      <c r="X19" s="11"/>
      <c r="Y19" s="2"/>
      <c r="Z19" s="11"/>
      <c r="AA19" s="2"/>
    </row>
    <row r="20" spans="3:27" x14ac:dyDescent="0.25">
      <c r="C20" s="22" t="s">
        <v>6</v>
      </c>
      <c r="D20" s="4">
        <f>SUM(D13:D19)</f>
        <v>0</v>
      </c>
      <c r="E20" s="4">
        <f t="shared" ref="E20:Z20" si="0">SUM(E13:E19)</f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4">
        <f t="shared" si="0"/>
        <v>0</v>
      </c>
      <c r="S20" s="4">
        <f t="shared" si="0"/>
        <v>0</v>
      </c>
      <c r="T20" s="4">
        <f t="shared" si="0"/>
        <v>0</v>
      </c>
      <c r="U20" s="4">
        <f t="shared" si="0"/>
        <v>0</v>
      </c>
      <c r="V20" s="4">
        <f t="shared" si="0"/>
        <v>0</v>
      </c>
      <c r="W20" s="4">
        <f t="shared" si="0"/>
        <v>0</v>
      </c>
      <c r="X20" s="4">
        <f t="shared" si="0"/>
        <v>0</v>
      </c>
      <c r="Y20" s="4">
        <f t="shared" si="0"/>
        <v>0</v>
      </c>
      <c r="Z20" s="4">
        <f t="shared" si="0"/>
        <v>0</v>
      </c>
      <c r="AA20" s="4">
        <f>SUM(AA13:AA19)</f>
        <v>0</v>
      </c>
    </row>
    <row r="21" spans="3:27" ht="11.25" customHeight="1" x14ac:dyDescent="0.25"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3:27" ht="15" customHeight="1" x14ac:dyDescent="0.25">
      <c r="C22" s="1" t="s">
        <v>8</v>
      </c>
      <c r="D22" s="44" t="s">
        <v>21</v>
      </c>
      <c r="E22" s="45"/>
      <c r="F22" s="44" t="s">
        <v>22</v>
      </c>
      <c r="G22" s="45"/>
      <c r="H22" s="44" t="s">
        <v>20</v>
      </c>
      <c r="I22" s="45"/>
      <c r="J22" s="44" t="s">
        <v>13</v>
      </c>
      <c r="K22" s="45"/>
      <c r="L22" s="44" t="s">
        <v>14</v>
      </c>
      <c r="M22" s="45"/>
      <c r="N22" s="44" t="s">
        <v>15</v>
      </c>
      <c r="O22" s="45"/>
      <c r="P22" s="44" t="s">
        <v>16</v>
      </c>
      <c r="Q22" s="45"/>
      <c r="R22" s="44" t="s">
        <v>17</v>
      </c>
      <c r="S22" s="45"/>
      <c r="T22" s="44" t="s">
        <v>23</v>
      </c>
      <c r="U22" s="45"/>
      <c r="V22" s="44" t="s">
        <v>24</v>
      </c>
      <c r="W22" s="45"/>
      <c r="X22" s="44" t="s">
        <v>25</v>
      </c>
      <c r="Y22" s="45"/>
      <c r="Z22" s="44" t="s">
        <v>26</v>
      </c>
      <c r="AA22" s="45"/>
    </row>
    <row r="23" spans="3:27" ht="15" customHeight="1" x14ac:dyDescent="0.25">
      <c r="C23" s="3" t="s">
        <v>85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3:27" ht="15" customHeight="1" x14ac:dyDescent="0.25">
      <c r="C24" s="3" t="s">
        <v>86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3:27" ht="13.5" customHeight="1" x14ac:dyDescent="0.25">
      <c r="C25" s="23" t="s">
        <v>9</v>
      </c>
      <c r="D25" s="4">
        <f>SUM(D23:D24)</f>
        <v>0</v>
      </c>
      <c r="E25" s="4">
        <f t="shared" ref="E25:AA25" si="1">SUM(E23:E24)</f>
        <v>0</v>
      </c>
      <c r="F25" s="4">
        <f t="shared" si="1"/>
        <v>0</v>
      </c>
      <c r="G25" s="4">
        <f t="shared" si="1"/>
        <v>0</v>
      </c>
      <c r="H25" s="4">
        <f t="shared" si="1"/>
        <v>0</v>
      </c>
      <c r="I25" s="4">
        <f t="shared" si="1"/>
        <v>0</v>
      </c>
      <c r="J25" s="4">
        <f t="shared" si="1"/>
        <v>0</v>
      </c>
      <c r="K25" s="4">
        <f t="shared" si="1"/>
        <v>0</v>
      </c>
      <c r="L25" s="4">
        <f t="shared" si="1"/>
        <v>0</v>
      </c>
      <c r="M25" s="4">
        <f t="shared" si="1"/>
        <v>0</v>
      </c>
      <c r="N25" s="4">
        <f t="shared" si="1"/>
        <v>0</v>
      </c>
      <c r="O25" s="4">
        <f t="shared" si="1"/>
        <v>0</v>
      </c>
      <c r="P25" s="4">
        <f t="shared" si="1"/>
        <v>0</v>
      </c>
      <c r="Q25" s="4">
        <f t="shared" si="1"/>
        <v>0</v>
      </c>
      <c r="R25" s="4">
        <f t="shared" si="1"/>
        <v>0</v>
      </c>
      <c r="S25" s="4">
        <f t="shared" si="1"/>
        <v>0</v>
      </c>
      <c r="T25" s="4">
        <f t="shared" si="1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  <c r="AA25" s="4">
        <f t="shared" si="1"/>
        <v>0</v>
      </c>
    </row>
    <row r="26" spans="3:27" ht="11.25" customHeight="1" x14ac:dyDescent="0.25"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3:27" x14ac:dyDescent="0.25">
      <c r="C27" s="1" t="s">
        <v>2</v>
      </c>
      <c r="D27" s="44" t="s">
        <v>21</v>
      </c>
      <c r="E27" s="45"/>
      <c r="F27" s="44" t="s">
        <v>22</v>
      </c>
      <c r="G27" s="45"/>
      <c r="H27" s="44" t="s">
        <v>20</v>
      </c>
      <c r="I27" s="45"/>
      <c r="J27" s="44" t="s">
        <v>13</v>
      </c>
      <c r="K27" s="45"/>
      <c r="L27" s="44" t="s">
        <v>14</v>
      </c>
      <c r="M27" s="45"/>
      <c r="N27" s="44" t="s">
        <v>15</v>
      </c>
      <c r="O27" s="45"/>
      <c r="P27" s="44" t="s">
        <v>16</v>
      </c>
      <c r="Q27" s="45"/>
      <c r="R27" s="44" t="s">
        <v>17</v>
      </c>
      <c r="S27" s="45"/>
      <c r="T27" s="44" t="s">
        <v>23</v>
      </c>
      <c r="U27" s="45"/>
      <c r="V27" s="44" t="s">
        <v>24</v>
      </c>
      <c r="W27" s="45"/>
      <c r="X27" s="44" t="s">
        <v>25</v>
      </c>
      <c r="Y27" s="45"/>
      <c r="Z27" s="44" t="s">
        <v>26</v>
      </c>
      <c r="AA27" s="45"/>
    </row>
    <row r="28" spans="3:27" ht="15" customHeight="1" x14ac:dyDescent="0.25">
      <c r="C28" s="3" t="s">
        <v>38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3:27" x14ac:dyDescent="0.25">
      <c r="C29" s="3" t="s">
        <v>30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3:27" x14ac:dyDescent="0.25">
      <c r="C30" s="3" t="s">
        <v>31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3:27" x14ac:dyDescent="0.25">
      <c r="C31" s="3" t="s">
        <v>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3:27" x14ac:dyDescent="0.25">
      <c r="C32" s="3" t="s">
        <v>32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3:27" x14ac:dyDescent="0.25">
      <c r="C33" s="3" t="s">
        <v>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3:27" x14ac:dyDescent="0.25">
      <c r="C34" s="3" t="s">
        <v>29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3:27" x14ac:dyDescent="0.25">
      <c r="C35" s="3" t="s">
        <v>37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3:27" x14ac:dyDescent="0.25">
      <c r="C36" s="3" t="s">
        <v>82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3:27" x14ac:dyDescent="0.25">
      <c r="C37" s="3" t="s">
        <v>41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3:27" x14ac:dyDescent="0.25">
      <c r="C38" s="3" t="s">
        <v>39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3:27" x14ac:dyDescent="0.25">
      <c r="C39" s="3" t="s">
        <v>76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3:27" x14ac:dyDescent="0.25">
      <c r="C40" s="3" t="s">
        <v>40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3:27" x14ac:dyDescent="0.25">
      <c r="C41" s="3" t="s">
        <v>75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3:27" x14ac:dyDescent="0.25">
      <c r="C42" s="3" t="s">
        <v>83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3:27" x14ac:dyDescent="0.25">
      <c r="C43" s="3" t="s">
        <v>84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3:27" x14ac:dyDescent="0.25">
      <c r="C44" s="3" t="s">
        <v>42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3:27" x14ac:dyDescent="0.25">
      <c r="C45" s="24" t="s">
        <v>7</v>
      </c>
      <c r="D45" s="4">
        <f>SUM(D28:D44)</f>
        <v>0</v>
      </c>
      <c r="E45" s="4">
        <f>SUM(E28:E44)</f>
        <v>0</v>
      </c>
      <c r="F45" s="4">
        <f>SUM(F28:F44)</f>
        <v>0</v>
      </c>
      <c r="G45" s="4">
        <f>SUM(G28:G44)</f>
        <v>0</v>
      </c>
      <c r="H45" s="4">
        <f>SUM(H28:H44)</f>
        <v>0</v>
      </c>
      <c r="I45" s="4">
        <f>SUM(I28:I44)</f>
        <v>0</v>
      </c>
      <c r="J45" s="4">
        <f>SUM(J28:J44)</f>
        <v>0</v>
      </c>
      <c r="K45" s="4">
        <f>SUM(K28:K44)</f>
        <v>0</v>
      </c>
      <c r="L45" s="4">
        <f>SUM(L28:L44)</f>
        <v>0</v>
      </c>
      <c r="M45" s="4">
        <f>SUM(M28:M44)</f>
        <v>0</v>
      </c>
      <c r="N45" s="4">
        <f>SUM(N28:N44)</f>
        <v>0</v>
      </c>
      <c r="O45" s="4">
        <f>SUM(O28:O44)</f>
        <v>0</v>
      </c>
      <c r="P45" s="4">
        <f>SUM(P28:P44)</f>
        <v>0</v>
      </c>
      <c r="Q45" s="4">
        <f>SUM(Q28:Q44)</f>
        <v>0</v>
      </c>
      <c r="R45" s="4">
        <f>SUM(R28:R44)</f>
        <v>0</v>
      </c>
      <c r="S45" s="4">
        <f>SUM(S28:S44)</f>
        <v>0</v>
      </c>
      <c r="T45" s="4">
        <f>SUM(T28:T44)</f>
        <v>0</v>
      </c>
      <c r="U45" s="4">
        <f>SUM(U28:U44)</f>
        <v>0</v>
      </c>
      <c r="V45" s="4">
        <f>SUM(V28:V44)</f>
        <v>0</v>
      </c>
      <c r="W45" s="4">
        <f>SUM(W28:W44)</f>
        <v>0</v>
      </c>
      <c r="X45" s="4">
        <f>SUM(X28:X44)</f>
        <v>0</v>
      </c>
      <c r="Y45" s="4">
        <f>SUM(Y28:Y44)</f>
        <v>0</v>
      </c>
      <c r="Z45" s="4">
        <f>SUM(Z28:Z44)</f>
        <v>0</v>
      </c>
      <c r="AA45" s="4">
        <f>SUM(AA28:AA44)</f>
        <v>0</v>
      </c>
    </row>
    <row r="46" spans="3:27" ht="6.75" customHeight="1" x14ac:dyDescent="0.25"/>
    <row r="47" spans="3:27" x14ac:dyDescent="0.25">
      <c r="C47" s="1" t="s">
        <v>36</v>
      </c>
      <c r="D47" s="4">
        <f>D20-D45-D25</f>
        <v>0</v>
      </c>
      <c r="E47" s="4">
        <f>E20-E45-E25</f>
        <v>0</v>
      </c>
      <c r="F47" s="4">
        <f>F20-F45-F25</f>
        <v>0</v>
      </c>
      <c r="G47" s="4">
        <f>G20-G45-G25</f>
        <v>0</v>
      </c>
      <c r="H47" s="4">
        <f>H20-H45-H25</f>
        <v>0</v>
      </c>
      <c r="I47" s="4">
        <f>I20-I45-I25</f>
        <v>0</v>
      </c>
      <c r="J47" s="4">
        <f>J20-J45-J25</f>
        <v>0</v>
      </c>
      <c r="K47" s="4">
        <f>K20-K45-K25</f>
        <v>0</v>
      </c>
      <c r="L47" s="4">
        <f>L20-L45-L25</f>
        <v>0</v>
      </c>
      <c r="M47" s="4">
        <f>M20-M45-M25</f>
        <v>0</v>
      </c>
      <c r="N47" s="4">
        <f>N20-N45-N25</f>
        <v>0</v>
      </c>
      <c r="O47" s="4">
        <f>O20-O45-O25</f>
        <v>0</v>
      </c>
      <c r="P47" s="4">
        <f>P20-P45-P25</f>
        <v>0</v>
      </c>
      <c r="Q47" s="4">
        <f>Q20-Q45-Q25</f>
        <v>0</v>
      </c>
      <c r="R47" s="4">
        <f>R20-R45-R25</f>
        <v>0</v>
      </c>
      <c r="S47" s="4">
        <f>S20-S45-S25</f>
        <v>0</v>
      </c>
      <c r="T47" s="4">
        <f>T20-T45-T25</f>
        <v>0</v>
      </c>
      <c r="U47" s="4">
        <f>U20-U45-U25</f>
        <v>0</v>
      </c>
      <c r="V47" s="4">
        <f>V20-V45-V25</f>
        <v>0</v>
      </c>
      <c r="W47" s="4">
        <f>W20-W45-W25</f>
        <v>0</v>
      </c>
      <c r="X47" s="4">
        <f>X20-X45-X25</f>
        <v>0</v>
      </c>
      <c r="Y47" s="4">
        <f>Y20-Y45-Y25</f>
        <v>0</v>
      </c>
      <c r="Z47" s="4">
        <f>Z20-Z45-Z25</f>
        <v>0</v>
      </c>
      <c r="AA47" s="4">
        <f>AA20-AA45-AA25</f>
        <v>0</v>
      </c>
    </row>
    <row r="48" spans="3:27" ht="8.25" customHeight="1" x14ac:dyDescent="0.25"/>
    <row r="49" spans="1:27" x14ac:dyDescent="0.25">
      <c r="C49" s="1" t="s">
        <v>5</v>
      </c>
      <c r="D49" s="44" t="s">
        <v>21</v>
      </c>
      <c r="E49" s="45"/>
      <c r="F49" s="44" t="s">
        <v>22</v>
      </c>
      <c r="G49" s="45"/>
      <c r="H49" s="44" t="s">
        <v>20</v>
      </c>
      <c r="I49" s="45"/>
      <c r="J49" s="44" t="s">
        <v>13</v>
      </c>
      <c r="K49" s="45"/>
      <c r="L49" s="44" t="s">
        <v>14</v>
      </c>
      <c r="M49" s="45"/>
      <c r="N49" s="44" t="s">
        <v>15</v>
      </c>
      <c r="O49" s="45"/>
      <c r="P49" s="44" t="s">
        <v>16</v>
      </c>
      <c r="Q49" s="45"/>
      <c r="R49" s="44" t="s">
        <v>17</v>
      </c>
      <c r="S49" s="45"/>
      <c r="T49" s="44" t="s">
        <v>23</v>
      </c>
      <c r="U49" s="45"/>
      <c r="V49" s="44" t="s">
        <v>24</v>
      </c>
      <c r="W49" s="45"/>
      <c r="X49" s="44" t="s">
        <v>25</v>
      </c>
      <c r="Y49" s="45"/>
      <c r="Z49" s="44" t="s">
        <v>26</v>
      </c>
      <c r="AA49" s="45"/>
    </row>
    <row r="50" spans="1:27" x14ac:dyDescent="0.25">
      <c r="C50" s="3" t="s">
        <v>33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C51" s="3" t="s">
        <v>34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C52" s="3" t="s">
        <v>35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C53" s="24" t="s">
        <v>43</v>
      </c>
      <c r="D53" s="4">
        <f t="shared" ref="D53:AA53" si="2">SUM(D50:D52)</f>
        <v>0</v>
      </c>
      <c r="E53" s="4">
        <f t="shared" si="2"/>
        <v>0</v>
      </c>
      <c r="F53" s="4">
        <f t="shared" si="2"/>
        <v>0</v>
      </c>
      <c r="G53" s="4">
        <f t="shared" si="2"/>
        <v>0</v>
      </c>
      <c r="H53" s="4">
        <f t="shared" si="2"/>
        <v>0</v>
      </c>
      <c r="I53" s="4">
        <f t="shared" si="2"/>
        <v>0</v>
      </c>
      <c r="J53" s="4">
        <f t="shared" si="2"/>
        <v>0</v>
      </c>
      <c r="K53" s="4">
        <f t="shared" si="2"/>
        <v>0</v>
      </c>
      <c r="L53" s="4">
        <f t="shared" si="2"/>
        <v>0</v>
      </c>
      <c r="M53" s="4">
        <f t="shared" si="2"/>
        <v>0</v>
      </c>
      <c r="N53" s="4">
        <f t="shared" si="2"/>
        <v>0</v>
      </c>
      <c r="O53" s="4">
        <f t="shared" si="2"/>
        <v>0</v>
      </c>
      <c r="P53" s="4">
        <f t="shared" si="2"/>
        <v>0</v>
      </c>
      <c r="Q53" s="4">
        <f t="shared" si="2"/>
        <v>0</v>
      </c>
      <c r="R53" s="4">
        <f t="shared" si="2"/>
        <v>0</v>
      </c>
      <c r="S53" s="4">
        <f t="shared" si="2"/>
        <v>0</v>
      </c>
      <c r="T53" s="4">
        <f t="shared" si="2"/>
        <v>0</v>
      </c>
      <c r="U53" s="4">
        <f t="shared" si="2"/>
        <v>0</v>
      </c>
      <c r="V53" s="4">
        <f t="shared" si="2"/>
        <v>0</v>
      </c>
      <c r="W53" s="4">
        <f t="shared" si="2"/>
        <v>0</v>
      </c>
      <c r="X53" s="4">
        <f t="shared" si="2"/>
        <v>0</v>
      </c>
      <c r="Y53" s="4">
        <f t="shared" si="2"/>
        <v>0</v>
      </c>
      <c r="Z53" s="4">
        <f t="shared" si="2"/>
        <v>0</v>
      </c>
      <c r="AA53" s="4">
        <f t="shared" si="2"/>
        <v>0</v>
      </c>
    </row>
    <row r="54" spans="1:27" ht="7.5" customHeight="1" x14ac:dyDescent="0.25"/>
    <row r="55" spans="1:27" x14ac:dyDescent="0.25">
      <c r="C55" s="10" t="s">
        <v>44</v>
      </c>
      <c r="D55" s="4">
        <f t="shared" ref="D55:E55" si="3">D47-D53</f>
        <v>0</v>
      </c>
      <c r="E55" s="4">
        <f t="shared" si="3"/>
        <v>0</v>
      </c>
      <c r="F55" s="4">
        <f t="shared" ref="F55:G55" si="4">F47-F53</f>
        <v>0</v>
      </c>
      <c r="G55" s="4">
        <f t="shared" si="4"/>
        <v>0</v>
      </c>
      <c r="H55" s="4">
        <f t="shared" ref="H55:I55" si="5">H47-H53</f>
        <v>0</v>
      </c>
      <c r="I55" s="4">
        <f t="shared" si="5"/>
        <v>0</v>
      </c>
      <c r="J55" s="4">
        <f t="shared" ref="J55:AA55" si="6">J47-J53</f>
        <v>0</v>
      </c>
      <c r="K55" s="4">
        <f t="shared" si="6"/>
        <v>0</v>
      </c>
      <c r="L55" s="4">
        <f t="shared" si="6"/>
        <v>0</v>
      </c>
      <c r="M55" s="4">
        <f t="shared" si="6"/>
        <v>0</v>
      </c>
      <c r="N55" s="4">
        <f t="shared" si="6"/>
        <v>0</v>
      </c>
      <c r="O55" s="4">
        <f t="shared" si="6"/>
        <v>0</v>
      </c>
      <c r="P55" s="4">
        <f t="shared" si="6"/>
        <v>0</v>
      </c>
      <c r="Q55" s="4">
        <f t="shared" si="6"/>
        <v>0</v>
      </c>
      <c r="R55" s="4">
        <f t="shared" si="6"/>
        <v>0</v>
      </c>
      <c r="S55" s="4">
        <f t="shared" si="6"/>
        <v>0</v>
      </c>
      <c r="T55" s="4">
        <f t="shared" si="6"/>
        <v>0</v>
      </c>
      <c r="U55" s="4">
        <f t="shared" si="6"/>
        <v>0</v>
      </c>
      <c r="V55" s="4">
        <f t="shared" si="6"/>
        <v>0</v>
      </c>
      <c r="W55" s="4">
        <f t="shared" si="6"/>
        <v>0</v>
      </c>
      <c r="X55" s="4">
        <f t="shared" si="6"/>
        <v>0</v>
      </c>
      <c r="Y55" s="4">
        <f t="shared" si="6"/>
        <v>0</v>
      </c>
      <c r="Z55" s="4">
        <f t="shared" si="6"/>
        <v>0</v>
      </c>
      <c r="AA55" s="4">
        <f t="shared" si="6"/>
        <v>0</v>
      </c>
    </row>
    <row r="56" spans="1:27" ht="8.25" customHeight="1" x14ac:dyDescent="0.25"/>
    <row r="57" spans="1:27" x14ac:dyDescent="0.25">
      <c r="C57" s="1" t="s">
        <v>45</v>
      </c>
      <c r="D57" s="44" t="s">
        <v>21</v>
      </c>
      <c r="E57" s="45"/>
      <c r="F57" s="44" t="s">
        <v>22</v>
      </c>
      <c r="G57" s="45"/>
      <c r="H57" s="44" t="s">
        <v>20</v>
      </c>
      <c r="I57" s="45"/>
      <c r="J57" s="44" t="s">
        <v>13</v>
      </c>
      <c r="K57" s="45"/>
      <c r="L57" s="44" t="s">
        <v>14</v>
      </c>
      <c r="M57" s="45"/>
      <c r="N57" s="44" t="s">
        <v>15</v>
      </c>
      <c r="O57" s="45"/>
      <c r="P57" s="44" t="s">
        <v>16</v>
      </c>
      <c r="Q57" s="45"/>
      <c r="R57" s="44" t="s">
        <v>17</v>
      </c>
      <c r="S57" s="45"/>
      <c r="T57" s="44" t="s">
        <v>23</v>
      </c>
      <c r="U57" s="45"/>
      <c r="V57" s="44" t="s">
        <v>24</v>
      </c>
      <c r="W57" s="45"/>
      <c r="X57" s="44" t="s">
        <v>25</v>
      </c>
      <c r="Y57" s="45"/>
      <c r="Z57" s="44" t="s">
        <v>26</v>
      </c>
      <c r="AA57" s="45"/>
    </row>
    <row r="58" spans="1:27" x14ac:dyDescent="0.25">
      <c r="C58" s="3" t="s">
        <v>10</v>
      </c>
      <c r="D58" s="2">
        <f>D10</f>
        <v>0</v>
      </c>
      <c r="E58" s="2">
        <f t="shared" ref="E58" si="7">D60</f>
        <v>0</v>
      </c>
      <c r="F58" s="2">
        <f>E60</f>
        <v>0</v>
      </c>
      <c r="G58" s="2">
        <f t="shared" ref="G58" si="8">F60</f>
        <v>0</v>
      </c>
      <c r="H58" s="2">
        <f>G60</f>
        <v>0</v>
      </c>
      <c r="I58" s="2">
        <f t="shared" ref="I58" si="9">H60</f>
        <v>0</v>
      </c>
      <c r="J58" s="2">
        <f>I60</f>
        <v>0</v>
      </c>
      <c r="K58" s="2">
        <f t="shared" ref="K58" si="10">J60</f>
        <v>0</v>
      </c>
      <c r="L58" s="2">
        <f>K60</f>
        <v>0</v>
      </c>
      <c r="M58" s="2">
        <f t="shared" ref="M58" si="11">L60</f>
        <v>0</v>
      </c>
      <c r="N58" s="2">
        <f>M60</f>
        <v>0</v>
      </c>
      <c r="O58" s="2">
        <f t="shared" ref="O58" si="12">N60</f>
        <v>0</v>
      </c>
      <c r="P58" s="2">
        <f>O60</f>
        <v>0</v>
      </c>
      <c r="Q58" s="2">
        <f t="shared" ref="Q58" si="13">P60</f>
        <v>0</v>
      </c>
      <c r="R58" s="2">
        <f>Q60</f>
        <v>0</v>
      </c>
      <c r="S58" s="2">
        <f t="shared" ref="S58" si="14">R60</f>
        <v>0</v>
      </c>
      <c r="T58" s="2">
        <f>S60</f>
        <v>0</v>
      </c>
      <c r="U58" s="2">
        <f t="shared" ref="U58" si="15">T60</f>
        <v>0</v>
      </c>
      <c r="V58" s="2">
        <f>U60</f>
        <v>0</v>
      </c>
      <c r="W58" s="2">
        <f t="shared" ref="W58" si="16">V60</f>
        <v>0</v>
      </c>
      <c r="X58" s="2">
        <f>W60</f>
        <v>0</v>
      </c>
      <c r="Y58" s="2">
        <f t="shared" ref="Y58" si="17">X60</f>
        <v>0</v>
      </c>
      <c r="Z58" s="2">
        <f>Y60</f>
        <v>0</v>
      </c>
      <c r="AA58" s="2">
        <f t="shared" ref="AA58" si="18">Z60</f>
        <v>0</v>
      </c>
    </row>
    <row r="59" spans="1:27" x14ac:dyDescent="0.25">
      <c r="C59" s="3" t="s">
        <v>46</v>
      </c>
      <c r="D59" s="2">
        <f t="shared" ref="D59:E59" si="19">D55</f>
        <v>0</v>
      </c>
      <c r="E59" s="2">
        <f t="shared" si="19"/>
        <v>0</v>
      </c>
      <c r="F59" s="2">
        <f t="shared" ref="F59:G59" si="20">F55</f>
        <v>0</v>
      </c>
      <c r="G59" s="2">
        <f t="shared" si="20"/>
        <v>0</v>
      </c>
      <c r="H59" s="2">
        <f t="shared" ref="H59:I59" si="21">H55</f>
        <v>0</v>
      </c>
      <c r="I59" s="2">
        <f t="shared" si="21"/>
        <v>0</v>
      </c>
      <c r="J59" s="2">
        <f t="shared" ref="J59:AA59" si="22">J55</f>
        <v>0</v>
      </c>
      <c r="K59" s="2">
        <f t="shared" si="22"/>
        <v>0</v>
      </c>
      <c r="L59" s="2">
        <f t="shared" si="22"/>
        <v>0</v>
      </c>
      <c r="M59" s="2">
        <f t="shared" si="22"/>
        <v>0</v>
      </c>
      <c r="N59" s="2">
        <f t="shared" si="22"/>
        <v>0</v>
      </c>
      <c r="O59" s="2">
        <f t="shared" si="22"/>
        <v>0</v>
      </c>
      <c r="P59" s="2">
        <f t="shared" si="22"/>
        <v>0</v>
      </c>
      <c r="Q59" s="2">
        <f t="shared" si="22"/>
        <v>0</v>
      </c>
      <c r="R59" s="2">
        <f t="shared" si="22"/>
        <v>0</v>
      </c>
      <c r="S59" s="2">
        <f t="shared" si="22"/>
        <v>0</v>
      </c>
      <c r="T59" s="2">
        <f t="shared" si="22"/>
        <v>0</v>
      </c>
      <c r="U59" s="2">
        <f t="shared" si="22"/>
        <v>0</v>
      </c>
      <c r="V59" s="2">
        <f t="shared" si="22"/>
        <v>0</v>
      </c>
      <c r="W59" s="2">
        <f t="shared" si="22"/>
        <v>0</v>
      </c>
      <c r="X59" s="2">
        <f t="shared" si="22"/>
        <v>0</v>
      </c>
      <c r="Y59" s="2">
        <f t="shared" si="22"/>
        <v>0</v>
      </c>
      <c r="Z59" s="2">
        <f t="shared" si="22"/>
        <v>0</v>
      </c>
      <c r="AA59" s="2">
        <f t="shared" si="22"/>
        <v>0</v>
      </c>
    </row>
    <row r="60" spans="1:27" x14ac:dyDescent="0.25">
      <c r="C60" s="25" t="s">
        <v>45</v>
      </c>
      <c r="D60" s="4">
        <f t="shared" ref="D60:E60" si="23">D58+D59</f>
        <v>0</v>
      </c>
      <c r="E60" s="13">
        <f t="shared" si="23"/>
        <v>0</v>
      </c>
      <c r="F60" s="4">
        <f t="shared" ref="F60:G60" si="24">F58+F59</f>
        <v>0</v>
      </c>
      <c r="G60" s="13">
        <f t="shared" si="24"/>
        <v>0</v>
      </c>
      <c r="H60" s="4">
        <f t="shared" ref="H60:I60" si="25">H58+H59</f>
        <v>0</v>
      </c>
      <c r="I60" s="13">
        <f t="shared" si="25"/>
        <v>0</v>
      </c>
      <c r="J60" s="4">
        <f t="shared" ref="J60:AA60" si="26">J58+J59</f>
        <v>0</v>
      </c>
      <c r="K60" s="13">
        <f t="shared" si="26"/>
        <v>0</v>
      </c>
      <c r="L60" s="4">
        <f t="shared" si="26"/>
        <v>0</v>
      </c>
      <c r="M60" s="13">
        <f t="shared" si="26"/>
        <v>0</v>
      </c>
      <c r="N60" s="4">
        <f t="shared" si="26"/>
        <v>0</v>
      </c>
      <c r="O60" s="13">
        <f t="shared" si="26"/>
        <v>0</v>
      </c>
      <c r="P60" s="4">
        <f t="shared" si="26"/>
        <v>0</v>
      </c>
      <c r="Q60" s="13">
        <f t="shared" si="26"/>
        <v>0</v>
      </c>
      <c r="R60" s="4">
        <f t="shared" si="26"/>
        <v>0</v>
      </c>
      <c r="S60" s="13">
        <f t="shared" si="26"/>
        <v>0</v>
      </c>
      <c r="T60" s="4">
        <f t="shared" si="26"/>
        <v>0</v>
      </c>
      <c r="U60" s="13">
        <f t="shared" si="26"/>
        <v>0</v>
      </c>
      <c r="V60" s="4">
        <f t="shared" si="26"/>
        <v>0</v>
      </c>
      <c r="W60" s="13">
        <f t="shared" si="26"/>
        <v>0</v>
      </c>
      <c r="X60" s="4">
        <f t="shared" si="26"/>
        <v>0</v>
      </c>
      <c r="Y60" s="13">
        <f t="shared" si="26"/>
        <v>0</v>
      </c>
      <c r="Z60" s="4">
        <f t="shared" si="26"/>
        <v>0</v>
      </c>
      <c r="AA60" s="13">
        <f t="shared" si="26"/>
        <v>0</v>
      </c>
    </row>
    <row r="61" spans="1:27" ht="10.5" customHeight="1" x14ac:dyDescent="0.25">
      <c r="C61" s="12"/>
      <c r="D61" s="16"/>
      <c r="E61" s="16"/>
      <c r="F61" s="16"/>
      <c r="G61" s="16"/>
    </row>
    <row r="64" spans="1:27" s="32" customFormat="1" hidden="1" x14ac:dyDescent="0.25">
      <c r="A64" s="6"/>
      <c r="B64" s="6"/>
      <c r="C64" s="32" t="s">
        <v>69</v>
      </c>
      <c r="D64" s="33" t="e">
        <f>#REF!+D28+D29+D30+D31+#REF!+D32+D33+D34+D35+D37+D42</f>
        <v>#REF!</v>
      </c>
      <c r="E64" s="33" t="e">
        <f>#REF!+E28+E29+E30+E31+#REF!+E32+E33+E34+E35+E37+E42</f>
        <v>#REF!</v>
      </c>
      <c r="F64" s="33" t="e">
        <f>#REF!+F28+F29+F30+F31+#REF!+F32+F33+F34+F35+F37+F42</f>
        <v>#REF!</v>
      </c>
      <c r="G64" s="33" t="e">
        <f>#REF!+G28+G29+G30+G31+#REF!+G32+G33+G34+G35+G37+G42</f>
        <v>#REF!</v>
      </c>
      <c r="H64" s="33" t="e">
        <f>#REF!+H28+H29+H30+H31+#REF!+H32+H33+H34+H35+H37+H42</f>
        <v>#REF!</v>
      </c>
      <c r="I64" s="33" t="e">
        <f>#REF!+I28+I29+I30+I31+#REF!+I32+I33+I34+I35+I37+I42</f>
        <v>#REF!</v>
      </c>
      <c r="J64" s="33" t="e">
        <f>#REF!+J28+J29+J30+J31+#REF!+J32+J33+J34+J35+J37+J42</f>
        <v>#REF!</v>
      </c>
      <c r="K64" s="33" t="e">
        <f>#REF!+K28+K29+K30+K31+#REF!+K32+K33+K34+K35+K37+K42</f>
        <v>#REF!</v>
      </c>
      <c r="L64" s="33" t="e">
        <f>#REF!+L28+L29+L30+L31+#REF!+L32+L33+L34+L35+L37+L42</f>
        <v>#REF!</v>
      </c>
      <c r="M64" s="33" t="e">
        <f>#REF!+M28+M29+M30+M31+#REF!+M32+M33+M34+M35+M37+M42</f>
        <v>#REF!</v>
      </c>
      <c r="N64" s="33" t="e">
        <f>#REF!+N28+N29+N30+N31+#REF!+N32+N33+N34+N35+N37+N42</f>
        <v>#REF!</v>
      </c>
      <c r="O64" s="33" t="e">
        <f>#REF!+O28+O29+O30+O31+#REF!+O32+O33+O34+O35+O37+O42</f>
        <v>#REF!</v>
      </c>
      <c r="P64" s="33" t="e">
        <f>#REF!+P28+P29+P30+P31+#REF!+P32+P33+P34+P35+P37+P42</f>
        <v>#REF!</v>
      </c>
      <c r="Q64" s="33" t="e">
        <f>#REF!+Q28+Q29+Q30+Q31+#REF!+Q32+Q33+Q34+Q35+Q37+Q42</f>
        <v>#REF!</v>
      </c>
      <c r="R64" s="33" t="e">
        <f>#REF!+R28+R29+R30+R31+#REF!+R32+R33+R34+R35+R37+R42</f>
        <v>#REF!</v>
      </c>
      <c r="S64" s="33" t="e">
        <f>#REF!+S28+S29+S30+S31+#REF!+S32+S33+S34+S35+S37+S42</f>
        <v>#REF!</v>
      </c>
      <c r="T64" s="33" t="e">
        <f>#REF!+T28+T29+T30+T31+#REF!+T32+T33+T34+T35+T37+T42</f>
        <v>#REF!</v>
      </c>
      <c r="U64" s="33" t="e">
        <f>#REF!+U28+U29+U30+U31+#REF!+U32+U33+U34+U35+U37+U42</f>
        <v>#REF!</v>
      </c>
      <c r="V64" s="33" t="e">
        <f>#REF!+V28+V29+V30+V31+#REF!+V32+V33+V34+V35+V37+V42</f>
        <v>#REF!</v>
      </c>
      <c r="W64" s="33" t="e">
        <f>#REF!+W28+W29+W30+W31+#REF!+W32+W33+W34+W35+W37+W42</f>
        <v>#REF!</v>
      </c>
      <c r="X64" s="33" t="e">
        <f>#REF!+X28+X29+X30+X31+#REF!+X32+X33+X34+X35+X37+X42</f>
        <v>#REF!</v>
      </c>
      <c r="Y64" s="33" t="e">
        <f>#REF!+Y28+Y29+Y30+Y31+#REF!+Y32+Y33+Y34+Y35+Y37+Y42</f>
        <v>#REF!</v>
      </c>
      <c r="Z64" s="33" t="e">
        <f>#REF!+Z28+Z29+Z30+Z31+#REF!+Z32+Z33+Z34+Z35+Z37+Z42</f>
        <v>#REF!</v>
      </c>
      <c r="AA64" s="33" t="e">
        <f>#REF!+AA28+AA29+AA30+AA31+#REF!+AA32+AA33+AA34+AA35+AA37+AA42</f>
        <v>#REF!</v>
      </c>
    </row>
    <row r="65" spans="1:27" s="32" customFormat="1" hidden="1" x14ac:dyDescent="0.25">
      <c r="A65" s="6"/>
      <c r="B65" s="6"/>
      <c r="C65" s="32" t="s">
        <v>70</v>
      </c>
      <c r="D65" s="33">
        <f>D38+D40+D43+D44</f>
        <v>0</v>
      </c>
      <c r="E65" s="33">
        <f>E38+E40+E43+E44</f>
        <v>0</v>
      </c>
      <c r="F65" s="33">
        <f>F38+F40+F43+F44</f>
        <v>0</v>
      </c>
      <c r="G65" s="33">
        <f>G38+G40+G43+G44</f>
        <v>0</v>
      </c>
      <c r="H65" s="33">
        <f>H38+H40+H43+H44</f>
        <v>0</v>
      </c>
      <c r="I65" s="33">
        <f>I38+I40+I43+I44</f>
        <v>0</v>
      </c>
      <c r="J65" s="33">
        <f>J38+J40+J43+J44</f>
        <v>0</v>
      </c>
      <c r="K65" s="33">
        <f>K38+K40+K43+K44</f>
        <v>0</v>
      </c>
      <c r="L65" s="33">
        <f>L38+L40+L43+L44</f>
        <v>0</v>
      </c>
      <c r="M65" s="33">
        <f>M38+M40+M43+M44</f>
        <v>0</v>
      </c>
      <c r="N65" s="33">
        <f>N38+N40+N43+N44</f>
        <v>0</v>
      </c>
      <c r="O65" s="33">
        <f>O38+O40+O43+O44</f>
        <v>0</v>
      </c>
      <c r="P65" s="33">
        <f>P38+P40+P43+P44</f>
        <v>0</v>
      </c>
      <c r="Q65" s="33">
        <f>Q38+Q40+Q43+Q44</f>
        <v>0</v>
      </c>
      <c r="R65" s="33">
        <f>R38+R40+R43+R44</f>
        <v>0</v>
      </c>
      <c r="S65" s="33">
        <f>S38+S40+S43+S44</f>
        <v>0</v>
      </c>
      <c r="T65" s="33">
        <f>T38+T40+T43+T44</f>
        <v>0</v>
      </c>
      <c r="U65" s="33">
        <f>U38+U40+U43+U44</f>
        <v>0</v>
      </c>
      <c r="V65" s="33">
        <f>V38+V40+V43+V44</f>
        <v>0</v>
      </c>
      <c r="W65" s="33">
        <f>W38+W40+W43+W44</f>
        <v>0</v>
      </c>
      <c r="X65" s="33">
        <f>X38+X40+X43+X44</f>
        <v>0</v>
      </c>
      <c r="Y65" s="33">
        <f>Y38+Y40+Y43+Y44</f>
        <v>0</v>
      </c>
      <c r="Z65" s="33">
        <f>Z38+Z40+Z43+Z44</f>
        <v>0</v>
      </c>
      <c r="AA65" s="33">
        <f>AA38+AA40+AA43+AA44</f>
        <v>0</v>
      </c>
    </row>
  </sheetData>
  <dataConsolidate>
    <dataRefs count="2">
      <dataRef ref="C58" sheet="PPTO" r:id="rId1"/>
      <dataRef ref="C59:C62" sheet="PPTO" r:id="rId2"/>
    </dataRefs>
  </dataConsolidate>
  <mergeCells count="61">
    <mergeCell ref="D12:E12"/>
    <mergeCell ref="D27:E27"/>
    <mergeCell ref="D49:E49"/>
    <mergeCell ref="D57:E57"/>
    <mergeCell ref="C3:E3"/>
    <mergeCell ref="D22:E22"/>
    <mergeCell ref="H12:I12"/>
    <mergeCell ref="H27:I27"/>
    <mergeCell ref="H49:I49"/>
    <mergeCell ref="H57:I57"/>
    <mergeCell ref="F12:G12"/>
    <mergeCell ref="F27:G27"/>
    <mergeCell ref="F49:G49"/>
    <mergeCell ref="F57:G57"/>
    <mergeCell ref="F22:G22"/>
    <mergeCell ref="H22:I22"/>
    <mergeCell ref="J57:K57"/>
    <mergeCell ref="L57:M57"/>
    <mergeCell ref="N57:O57"/>
    <mergeCell ref="P57:Q57"/>
    <mergeCell ref="R57:S57"/>
    <mergeCell ref="T57:U57"/>
    <mergeCell ref="V27:W27"/>
    <mergeCell ref="X27:Y27"/>
    <mergeCell ref="Z27:AA27"/>
    <mergeCell ref="T49:U49"/>
    <mergeCell ref="V57:W57"/>
    <mergeCell ref="X57:Y57"/>
    <mergeCell ref="Z57:AA57"/>
    <mergeCell ref="V49:W49"/>
    <mergeCell ref="X49:Y49"/>
    <mergeCell ref="Z49:AA49"/>
    <mergeCell ref="J49:K49"/>
    <mergeCell ref="L49:M49"/>
    <mergeCell ref="N49:O49"/>
    <mergeCell ref="P49:Q49"/>
    <mergeCell ref="R49:S49"/>
    <mergeCell ref="V12:W12"/>
    <mergeCell ref="X12:Y12"/>
    <mergeCell ref="Z12:AA12"/>
    <mergeCell ref="J27:K27"/>
    <mergeCell ref="L27:M27"/>
    <mergeCell ref="N27:O27"/>
    <mergeCell ref="P27:Q27"/>
    <mergeCell ref="R27:S27"/>
    <mergeCell ref="T27:U27"/>
    <mergeCell ref="J12:K12"/>
    <mergeCell ref="L12:M12"/>
    <mergeCell ref="N12:O12"/>
    <mergeCell ref="P12:Q12"/>
    <mergeCell ref="R12:S12"/>
    <mergeCell ref="T12:U12"/>
    <mergeCell ref="J22:K22"/>
    <mergeCell ref="V22:W22"/>
    <mergeCell ref="X22:Y22"/>
    <mergeCell ref="Z22:AA22"/>
    <mergeCell ref="L22:M22"/>
    <mergeCell ref="N22:O22"/>
    <mergeCell ref="P22:Q22"/>
    <mergeCell ref="R22:S22"/>
    <mergeCell ref="T22:U22"/>
  </mergeCells>
  <pageMargins left="0.7" right="0.7" top="0.75" bottom="0.75" header="0.3" footer="0.3"/>
  <pageSetup paperSize="9" orientation="portrait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6FC02-0122-4E2D-BBA6-77A19758AADF}">
  <sheetPr>
    <tabColor rgb="FFFFFF00"/>
  </sheetPr>
  <dimension ref="A2:O22"/>
  <sheetViews>
    <sheetView showGridLines="0" topLeftCell="A3" workbookViewId="0"/>
  </sheetViews>
  <sheetFormatPr baseColWidth="10" defaultRowHeight="15" x14ac:dyDescent="0.25"/>
  <cols>
    <col min="1" max="1" width="5.5703125" style="6" customWidth="1"/>
    <col min="2" max="2" width="15.7109375" style="34" customWidth="1"/>
    <col min="3" max="16384" width="11.42578125" style="34"/>
  </cols>
  <sheetData>
    <row r="2" spans="1:15" x14ac:dyDescent="0.25">
      <c r="H2" s="39"/>
      <c r="I2" s="39"/>
    </row>
    <row r="3" spans="1:15" x14ac:dyDescent="0.25">
      <c r="H3" s="39"/>
      <c r="I3" s="39"/>
    </row>
    <row r="4" spans="1:15" x14ac:dyDescent="0.25">
      <c r="H4" s="39"/>
      <c r="I4" s="39"/>
    </row>
    <row r="5" spans="1:15" x14ac:dyDescent="0.25">
      <c r="H5" s="39"/>
      <c r="I5" s="39"/>
    </row>
    <row r="7" spans="1:15" x14ac:dyDescent="0.25">
      <c r="A7" s="15"/>
    </row>
    <row r="8" spans="1:15" x14ac:dyDescent="0.25">
      <c r="A8" s="15"/>
    </row>
    <row r="9" spans="1:15" x14ac:dyDescent="0.25">
      <c r="A9" s="15"/>
    </row>
    <row r="10" spans="1:15" x14ac:dyDescent="0.25">
      <c r="A10" s="15"/>
    </row>
    <row r="11" spans="1:15" x14ac:dyDescent="0.25">
      <c r="A11" s="15"/>
      <c r="C11" s="35" t="s">
        <v>54</v>
      </c>
      <c r="D11" s="35" t="s">
        <v>55</v>
      </c>
      <c r="E11" s="35" t="s">
        <v>56</v>
      </c>
      <c r="F11" s="35" t="s">
        <v>57</v>
      </c>
      <c r="G11" s="35" t="s">
        <v>58</v>
      </c>
      <c r="H11" s="35" t="s">
        <v>59</v>
      </c>
      <c r="I11" s="35" t="s">
        <v>60</v>
      </c>
      <c r="J11" s="35" t="s">
        <v>61</v>
      </c>
      <c r="K11" s="35" t="s">
        <v>62</v>
      </c>
      <c r="L11" s="35" t="s">
        <v>18</v>
      </c>
      <c r="M11" s="35" t="s">
        <v>63</v>
      </c>
      <c r="N11" s="35" t="s">
        <v>19</v>
      </c>
    </row>
    <row r="12" spans="1:15" x14ac:dyDescent="0.25">
      <c r="A12" s="15"/>
      <c r="B12" s="36" t="s">
        <v>53</v>
      </c>
      <c r="C12" s="37">
        <f>'Presupuesto 2021'!D20+'Presupuesto 2021'!E20</f>
        <v>0</v>
      </c>
      <c r="D12" s="37">
        <f>'Presupuesto 2021'!F20+'Presupuesto 2021'!G20</f>
        <v>0</v>
      </c>
      <c r="E12" s="37">
        <f>'Presupuesto 2021'!H20+'Presupuesto 2021'!I20</f>
        <v>0</v>
      </c>
      <c r="F12" s="37">
        <f>'Presupuesto 2021'!J20+'Presupuesto 2021'!K20</f>
        <v>0</v>
      </c>
      <c r="G12" s="37">
        <f>'Presupuesto 2021'!L20+'Presupuesto 2021'!M20</f>
        <v>0</v>
      </c>
      <c r="H12" s="37">
        <f>'Presupuesto 2021'!N20+'Presupuesto 2021'!O20</f>
        <v>0</v>
      </c>
      <c r="I12" s="37">
        <f>'Presupuesto 2021'!P20+'Presupuesto 2021'!Q20</f>
        <v>0</v>
      </c>
      <c r="J12" s="37">
        <f>'Presupuesto 2021'!R20+'Presupuesto 2021'!S20</f>
        <v>0</v>
      </c>
      <c r="K12" s="37">
        <f>'Presupuesto 2021'!T20+'Presupuesto 2021'!U20</f>
        <v>0</v>
      </c>
      <c r="L12" s="37">
        <f>'Presupuesto 2021'!V20+'Presupuesto 2021'!W20</f>
        <v>0</v>
      </c>
      <c r="M12" s="37">
        <f>'Presupuesto 2021'!X20+'Presupuesto 2021'!Y20</f>
        <v>0</v>
      </c>
      <c r="N12" s="37">
        <f>'Presupuesto 2021'!Z20+'Presupuesto 2021'!AA20</f>
        <v>0</v>
      </c>
    </row>
    <row r="13" spans="1:15" x14ac:dyDescent="0.25">
      <c r="A13" s="15"/>
      <c r="B13" s="36" t="s">
        <v>64</v>
      </c>
      <c r="C13" s="37">
        <f>'Presupuesto 2021'!D25+'Presupuesto 2021'!E25</f>
        <v>0</v>
      </c>
      <c r="D13" s="37">
        <f>'Presupuesto 2021'!F25+'Presupuesto 2021'!G25</f>
        <v>0</v>
      </c>
      <c r="E13" s="37">
        <f>'Presupuesto 2021'!H25+'Presupuesto 2021'!I25</f>
        <v>0</v>
      </c>
      <c r="F13" s="37">
        <f>'Presupuesto 2021'!J25+'Presupuesto 2021'!K25</f>
        <v>0</v>
      </c>
      <c r="G13" s="37">
        <f>'Presupuesto 2021'!L25+'Presupuesto 2021'!M25</f>
        <v>0</v>
      </c>
      <c r="H13" s="37">
        <f>'Presupuesto 2021'!N25+'Presupuesto 2021'!O25</f>
        <v>0</v>
      </c>
      <c r="I13" s="37">
        <f>'Presupuesto 2021'!P25+'Presupuesto 2021'!Q25</f>
        <v>0</v>
      </c>
      <c r="J13" s="37">
        <f>'Presupuesto 2021'!R25+'Presupuesto 2021'!S25</f>
        <v>0</v>
      </c>
      <c r="K13" s="37">
        <f>'Presupuesto 2021'!T25+'Presupuesto 2021'!U25</f>
        <v>0</v>
      </c>
      <c r="L13" s="37">
        <f>'Presupuesto 2021'!V25+'Presupuesto 2021'!W25</f>
        <v>0</v>
      </c>
      <c r="M13" s="37">
        <f>'Presupuesto 2021'!X25+'Presupuesto 2021'!Y25</f>
        <v>0</v>
      </c>
      <c r="N13" s="37">
        <f>'Presupuesto 2021'!Z25+'Presupuesto 2021'!AA25</f>
        <v>0</v>
      </c>
    </row>
    <row r="14" spans="1:15" x14ac:dyDescent="0.25">
      <c r="A14" s="15"/>
      <c r="B14" s="36" t="s">
        <v>65</v>
      </c>
      <c r="C14" s="37">
        <f>'Presupuesto 2021'!D23+'Presupuesto 2021'!E23</f>
        <v>0</v>
      </c>
      <c r="D14" s="37">
        <f>'Presupuesto 2021'!F23+'Presupuesto 2021'!G23</f>
        <v>0</v>
      </c>
      <c r="E14" s="37">
        <f>'Presupuesto 2021'!H23+'Presupuesto 2021'!I23</f>
        <v>0</v>
      </c>
      <c r="F14" s="37">
        <f>'Presupuesto 2021'!J23+'Presupuesto 2021'!K23</f>
        <v>0</v>
      </c>
      <c r="G14" s="37">
        <f>'Presupuesto 2021'!L23+'Presupuesto 2021'!M23</f>
        <v>0</v>
      </c>
      <c r="H14" s="37">
        <f>'Presupuesto 2021'!N23+'Presupuesto 2021'!O23</f>
        <v>0</v>
      </c>
      <c r="I14" s="37">
        <f>'Presupuesto 2021'!P23+'Presupuesto 2021'!Q23</f>
        <v>0</v>
      </c>
      <c r="J14" s="37">
        <f>'Presupuesto 2021'!R23+'Presupuesto 2021'!S23</f>
        <v>0</v>
      </c>
      <c r="K14" s="37">
        <f>'Presupuesto 2021'!T23+'Presupuesto 2021'!U23</f>
        <v>0</v>
      </c>
      <c r="L14" s="37">
        <f>'Presupuesto 2021'!V23+'Presupuesto 2021'!W23</f>
        <v>0</v>
      </c>
      <c r="M14" s="37">
        <f>'Presupuesto 2021'!X23+'Presupuesto 2021'!Y23</f>
        <v>0</v>
      </c>
      <c r="N14" s="37">
        <f>'Presupuesto 2021'!Z23+'Presupuesto 2021'!AA23</f>
        <v>0</v>
      </c>
    </row>
    <row r="15" spans="1:15" x14ac:dyDescent="0.25">
      <c r="A15" s="15"/>
      <c r="B15" s="36" t="s">
        <v>65</v>
      </c>
      <c r="C15" s="37">
        <f>C14</f>
        <v>0</v>
      </c>
      <c r="D15" s="37">
        <f>D14+C15</f>
        <v>0</v>
      </c>
      <c r="E15" s="37">
        <f>E14+D15</f>
        <v>0</v>
      </c>
      <c r="F15" s="37">
        <f t="shared" ref="F15:N15" si="0">F14+E15</f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4">
        <f>P.F!D11</f>
        <v>4000</v>
      </c>
    </row>
    <row r="16" spans="1:15" x14ac:dyDescent="0.25">
      <c r="A16" s="15"/>
      <c r="B16" s="36" t="s">
        <v>66</v>
      </c>
      <c r="C16" s="37">
        <f>'Presupuesto 2021'!D45+'Presupuesto 2021'!E45</f>
        <v>0</v>
      </c>
      <c r="D16" s="37">
        <f>'Presupuesto 2021'!F45+'Presupuesto 2021'!G45</f>
        <v>0</v>
      </c>
      <c r="E16" s="37">
        <f>'Presupuesto 2021'!H45+'Presupuesto 2021'!I45</f>
        <v>0</v>
      </c>
      <c r="F16" s="37">
        <f>'Presupuesto 2021'!J45+'Presupuesto 2021'!K45</f>
        <v>0</v>
      </c>
      <c r="G16" s="37">
        <f>'Presupuesto 2021'!L45+'Presupuesto 2021'!M45</f>
        <v>0</v>
      </c>
      <c r="H16" s="37">
        <f>'Presupuesto 2021'!N45+'Presupuesto 2021'!O45</f>
        <v>0</v>
      </c>
      <c r="I16" s="37">
        <f>'Presupuesto 2021'!P45+'Presupuesto 2021'!Q45</f>
        <v>0</v>
      </c>
      <c r="J16" s="37">
        <f>'Presupuesto 2021'!R45+'Presupuesto 2021'!S45</f>
        <v>0</v>
      </c>
      <c r="K16" s="37">
        <f>'Presupuesto 2021'!T45+'Presupuesto 2021'!U45</f>
        <v>0</v>
      </c>
      <c r="L16" s="37">
        <f>'Presupuesto 2021'!V45+'Presupuesto 2021'!W45</f>
        <v>0</v>
      </c>
      <c r="M16" s="37">
        <f>'Presupuesto 2021'!X45+'Presupuesto 2021'!Y45</f>
        <v>0</v>
      </c>
      <c r="N16" s="37">
        <f>'Presupuesto 2021'!Z45+'Presupuesto 2021'!AA45</f>
        <v>0</v>
      </c>
    </row>
    <row r="17" spans="1:14" x14ac:dyDescent="0.25">
      <c r="A17" s="15"/>
      <c r="B17" s="36" t="s">
        <v>67</v>
      </c>
      <c r="C17" s="37" t="e">
        <f>'Presupuesto 2021'!D64+'Presupuesto 2021'!E64</f>
        <v>#REF!</v>
      </c>
      <c r="D17" s="37" t="e">
        <f>'Presupuesto 2021'!F64+'Presupuesto 2021'!G64</f>
        <v>#REF!</v>
      </c>
      <c r="E17" s="37" t="e">
        <f>'Presupuesto 2021'!H64+'Presupuesto 2021'!I64</f>
        <v>#REF!</v>
      </c>
      <c r="F17" s="37" t="e">
        <f>'Presupuesto 2021'!J64+'Presupuesto 2021'!K64</f>
        <v>#REF!</v>
      </c>
      <c r="G17" s="37" t="e">
        <f>'Presupuesto 2021'!L64+'Presupuesto 2021'!M64</f>
        <v>#REF!</v>
      </c>
      <c r="H17" s="37" t="e">
        <f>'Presupuesto 2021'!N64+'Presupuesto 2021'!O64</f>
        <v>#REF!</v>
      </c>
      <c r="I17" s="37" t="e">
        <f>'Presupuesto 2021'!P64+'Presupuesto 2021'!Q64</f>
        <v>#REF!</v>
      </c>
      <c r="J17" s="37" t="e">
        <f>'Presupuesto 2021'!R64+'Presupuesto 2021'!S64</f>
        <v>#REF!</v>
      </c>
      <c r="K17" s="37" t="e">
        <f>'Presupuesto 2021'!T64+'Presupuesto 2021'!U64</f>
        <v>#REF!</v>
      </c>
      <c r="L17" s="37" t="e">
        <f>'Presupuesto 2021'!V64+'Presupuesto 2021'!W64</f>
        <v>#REF!</v>
      </c>
      <c r="M17" s="37" t="e">
        <f>'Presupuesto 2021'!X64+'Presupuesto 2021'!Y64</f>
        <v>#REF!</v>
      </c>
      <c r="N17" s="37" t="e">
        <f>'Presupuesto 2021'!Z64+'Presupuesto 2021'!AA64</f>
        <v>#REF!</v>
      </c>
    </row>
    <row r="18" spans="1:14" x14ac:dyDescent="0.25">
      <c r="A18" s="15"/>
      <c r="B18" s="36" t="s">
        <v>68</v>
      </c>
      <c r="C18" s="37">
        <f>'Presupuesto 2021'!D65+'Presupuesto 2021'!E65</f>
        <v>0</v>
      </c>
      <c r="D18" s="37">
        <f>'Presupuesto 2021'!F65+'Presupuesto 2021'!G65</f>
        <v>0</v>
      </c>
      <c r="E18" s="37">
        <f>'Presupuesto 2021'!H65+'Presupuesto 2021'!I65</f>
        <v>0</v>
      </c>
      <c r="F18" s="37">
        <f>'Presupuesto 2021'!J65+'Presupuesto 2021'!K65</f>
        <v>0</v>
      </c>
      <c r="G18" s="37">
        <f>'Presupuesto 2021'!L65+'Presupuesto 2021'!M65</f>
        <v>0</v>
      </c>
      <c r="H18" s="37">
        <f>'Presupuesto 2021'!N65+'Presupuesto 2021'!O65</f>
        <v>0</v>
      </c>
      <c r="I18" s="37">
        <f>'Presupuesto 2021'!P65+'Presupuesto 2021'!Q65</f>
        <v>0</v>
      </c>
      <c r="J18" s="37">
        <f>'Presupuesto 2021'!R65+'Presupuesto 2021'!S65</f>
        <v>0</v>
      </c>
      <c r="K18" s="37">
        <f>'Presupuesto 2021'!T65+'Presupuesto 2021'!U65</f>
        <v>0</v>
      </c>
      <c r="L18" s="37">
        <f>'Presupuesto 2021'!V65+'Presupuesto 2021'!W65</f>
        <v>0</v>
      </c>
      <c r="M18" s="37">
        <f>'Presupuesto 2021'!X65+'Presupuesto 2021'!Y65</f>
        <v>0</v>
      </c>
      <c r="N18" s="37">
        <f>'Presupuesto 2021'!Z65+'Presupuesto 2021'!AA65</f>
        <v>0</v>
      </c>
    </row>
    <row r="19" spans="1:14" x14ac:dyDescent="0.25">
      <c r="A19" s="15"/>
      <c r="B19" s="36" t="s">
        <v>71</v>
      </c>
      <c r="C19" s="38" t="e">
        <f>C17/(C17+C18)</f>
        <v>#REF!</v>
      </c>
      <c r="D19" s="38" t="e">
        <f t="shared" ref="D19:J19" si="1">D17/(D17+D18)</f>
        <v>#REF!</v>
      </c>
      <c r="E19" s="38" t="e">
        <f t="shared" si="1"/>
        <v>#REF!</v>
      </c>
      <c r="F19" s="38" t="e">
        <f t="shared" si="1"/>
        <v>#REF!</v>
      </c>
      <c r="G19" s="38" t="e">
        <f t="shared" si="1"/>
        <v>#REF!</v>
      </c>
      <c r="H19" s="38" t="e">
        <f t="shared" si="1"/>
        <v>#REF!</v>
      </c>
      <c r="I19" s="38" t="e">
        <f t="shared" si="1"/>
        <v>#REF!</v>
      </c>
      <c r="J19" s="38" t="e">
        <f t="shared" si="1"/>
        <v>#REF!</v>
      </c>
      <c r="K19" s="38" t="e">
        <f t="shared" ref="K19" si="2">K17/(K17+K18)</f>
        <v>#REF!</v>
      </c>
      <c r="L19" s="38" t="e">
        <f t="shared" ref="L19" si="3">L17/(L17+L18)</f>
        <v>#REF!</v>
      </c>
      <c r="M19" s="38" t="e">
        <f t="shared" ref="M19" si="4">M17/(M17+M18)</f>
        <v>#REF!</v>
      </c>
      <c r="N19" s="38" t="e">
        <f t="shared" ref="N19" si="5">N17/(N17+N18)</f>
        <v>#REF!</v>
      </c>
    </row>
    <row r="20" spans="1:14" x14ac:dyDescent="0.25">
      <c r="A20" s="15"/>
      <c r="B20" s="36" t="s">
        <v>72</v>
      </c>
      <c r="C20" s="38" t="e">
        <f>100%-C19</f>
        <v>#REF!</v>
      </c>
      <c r="D20" s="38" t="e">
        <f t="shared" ref="D20:J20" si="6">100%-D19</f>
        <v>#REF!</v>
      </c>
      <c r="E20" s="38" t="e">
        <f t="shared" si="6"/>
        <v>#REF!</v>
      </c>
      <c r="F20" s="38" t="e">
        <f t="shared" si="6"/>
        <v>#REF!</v>
      </c>
      <c r="G20" s="38" t="e">
        <f t="shared" si="6"/>
        <v>#REF!</v>
      </c>
      <c r="H20" s="38" t="e">
        <f t="shared" si="6"/>
        <v>#REF!</v>
      </c>
      <c r="I20" s="38" t="e">
        <f t="shared" si="6"/>
        <v>#REF!</v>
      </c>
      <c r="J20" s="38" t="e">
        <f t="shared" si="6"/>
        <v>#REF!</v>
      </c>
      <c r="K20" s="38" t="e">
        <f t="shared" ref="K20" si="7">100%-K19</f>
        <v>#REF!</v>
      </c>
      <c r="L20" s="38" t="e">
        <f t="shared" ref="L20" si="8">100%-L19</f>
        <v>#REF!</v>
      </c>
      <c r="M20" s="38" t="e">
        <f t="shared" ref="M20" si="9">100%-M19</f>
        <v>#REF!</v>
      </c>
      <c r="N20" s="38" t="e">
        <f t="shared" ref="N20" si="10">100%-N19</f>
        <v>#REF!</v>
      </c>
    </row>
    <row r="21" spans="1:14" x14ac:dyDescent="0.25">
      <c r="A21" s="15"/>
      <c r="B21" s="36" t="s">
        <v>73</v>
      </c>
      <c r="C21" s="37">
        <f>'Presupuesto 2021'!D53+'Presupuesto 2021'!E53</f>
        <v>0</v>
      </c>
      <c r="D21" s="37">
        <f>'Presupuesto 2021'!F53+'Presupuesto 2021'!G53</f>
        <v>0</v>
      </c>
      <c r="E21" s="37">
        <f>'Presupuesto 2021'!H53+'Presupuesto 2021'!I53</f>
        <v>0</v>
      </c>
      <c r="F21" s="37">
        <f>'Presupuesto 2021'!J53+'Presupuesto 2021'!K53</f>
        <v>0</v>
      </c>
      <c r="G21" s="37">
        <f>'Presupuesto 2021'!L53+'Presupuesto 2021'!M53</f>
        <v>0</v>
      </c>
      <c r="H21" s="37">
        <f>'Presupuesto 2021'!N53+'Presupuesto 2021'!O53</f>
        <v>0</v>
      </c>
      <c r="I21" s="37">
        <f>'Presupuesto 2021'!P53+'Presupuesto 2021'!Q53</f>
        <v>0</v>
      </c>
      <c r="J21" s="37">
        <f>'Presupuesto 2021'!R53+'Presupuesto 2021'!S53</f>
        <v>0</v>
      </c>
      <c r="K21" s="37">
        <f>'Presupuesto 2021'!T53+'Presupuesto 2021'!U53</f>
        <v>0</v>
      </c>
      <c r="L21" s="37">
        <f>'Presupuesto 2021'!V53+'Presupuesto 2021'!W53</f>
        <v>0</v>
      </c>
      <c r="M21" s="37">
        <f>'Presupuesto 2021'!X53+'Presupuesto 2021'!Y53</f>
        <v>0</v>
      </c>
      <c r="N21" s="37">
        <f>'Presupuesto 2021'!Z53+'Presupuesto 2021'!AA53</f>
        <v>0</v>
      </c>
    </row>
    <row r="22" spans="1:14" x14ac:dyDescent="0.25">
      <c r="A22" s="15"/>
      <c r="B22" s="36" t="s">
        <v>74</v>
      </c>
      <c r="C22" s="37">
        <f>'Presupuesto 2021'!E60</f>
        <v>0</v>
      </c>
      <c r="D22" s="37">
        <f>'Presupuesto 2021'!G60</f>
        <v>0</v>
      </c>
      <c r="E22" s="37">
        <f>'Presupuesto 2021'!I60</f>
        <v>0</v>
      </c>
      <c r="F22" s="37">
        <f>'Presupuesto 2021'!K60</f>
        <v>0</v>
      </c>
      <c r="G22" s="37">
        <f>'Presupuesto 2021'!M60</f>
        <v>0</v>
      </c>
      <c r="H22" s="37">
        <f>'Presupuesto 2021'!O60</f>
        <v>0</v>
      </c>
      <c r="I22" s="37">
        <f>'Presupuesto 2021'!Q60</f>
        <v>0</v>
      </c>
      <c r="J22" s="37">
        <f>'Presupuesto 2021'!S60</f>
        <v>0</v>
      </c>
      <c r="K22" s="37">
        <f>'Presupuesto 2021'!U60</f>
        <v>0</v>
      </c>
      <c r="L22" s="37">
        <f>'Presupuesto 2021'!W60</f>
        <v>0</v>
      </c>
      <c r="M22" s="37">
        <f>'Presupuesto 2021'!Y60</f>
        <v>0</v>
      </c>
      <c r="N22" s="37">
        <f>'Presupuesto 2021'!AA60</f>
        <v>0</v>
      </c>
    </row>
  </sheetData>
  <phoneticPr fontId="1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P.F</vt:lpstr>
      <vt:lpstr>Presupuesto 2021</vt:lpstr>
      <vt:lpstr>Reportes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DRAGAN</cp:lastModifiedBy>
  <cp:lastPrinted>2020-10-21T12:56:28Z</cp:lastPrinted>
  <dcterms:created xsi:type="dcterms:W3CDTF">2012-07-16T01:16:19Z</dcterms:created>
  <dcterms:modified xsi:type="dcterms:W3CDTF">2021-03-09T21:13:54Z</dcterms:modified>
</cp:coreProperties>
</file>